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Collections\23PAY24\Distributions\4th(final04-17-2025)\"/>
    </mc:Choice>
  </mc:AlternateContent>
  <xr:revisionPtr revIDLastSave="0" documentId="13_ncr:1_{531C931C-1653-4F98-9F4C-4CB1ADA2667E}" xr6:coauthVersionLast="47" xr6:coauthVersionMax="47" xr10:uidLastSave="{00000000-0000-0000-0000-000000000000}"/>
  <bookViews>
    <workbookView xWindow="-120" yWindow="-120" windowWidth="29040" windowHeight="15720" tabRatio="536" xr2:uid="{B52AD715-C92B-4B6F-B873-51918D644C56}"/>
  </bookViews>
  <sheets>
    <sheet name="Summary" sheetId="1" r:id="rId1"/>
    <sheet name="Sheet3" sheetId="11" state="hidden" r:id="rId2"/>
    <sheet name="fed-pilt-int-tva" sheetId="10" state="hidden" r:id="rId3"/>
    <sheet name="Sheet2" sheetId="9" state="hidden" r:id="rId4"/>
    <sheet name="CHECK-V-ACH" sheetId="6" state="hidden" r:id="rId5"/>
    <sheet name="DEVNET-REC-SUM-CSV" sheetId="7" state="hidden" r:id="rId6"/>
    <sheet name="Sheet1" sheetId="5" state="hidden" r:id="rId7"/>
    <sheet name="COMPARE" sheetId="8" state="hidden" r:id="rId8"/>
    <sheet name="DEVNET_Reconcilation_Summary" sheetId="2" state="hidden" r:id="rId9"/>
    <sheet name="SUMMART_NO_FORMULAS" sheetId="4" state="hidden" r:id="rId10"/>
  </sheets>
  <definedNames>
    <definedName name="_xlnm._FilterDatabase" localSheetId="7" hidden="1">COMPARE!$B$1:$E$486</definedName>
    <definedName name="_xlnm._FilterDatabase" localSheetId="9" hidden="1">SUMMART_NO_FORMULAS!$A$1:$A$237</definedName>
    <definedName name="_xlnm._FilterDatabase" localSheetId="0" hidden="1">Summary!$A$1:$U$243</definedName>
    <definedName name="_xlnm.Print_Area" localSheetId="9">SUMMART_NO_FORMULAS!$A$1:$T$236</definedName>
    <definedName name="_xlnm.Print_Area" localSheetId="0">Summary!$A$1:$U$239</definedName>
    <definedName name="_xlnm.Print_Titles" localSheetId="9">SUMMART_NO_FORMULAS!$1:$2</definedName>
    <definedName name="_xlnm.Print_Titles" localSheetId="0">Summary!$1:$2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0" l="1"/>
  <c r="D8" i="10"/>
  <c r="E19" i="10"/>
  <c r="E18" i="10"/>
  <c r="F25" i="10"/>
  <c r="C5" i="10"/>
  <c r="D5" i="10"/>
  <c r="E5" i="10"/>
  <c r="F5" i="10"/>
  <c r="C6" i="10"/>
  <c r="D6" i="10"/>
  <c r="E6" i="10"/>
  <c r="F6" i="10"/>
  <c r="C7" i="10"/>
  <c r="D7" i="10"/>
  <c r="E7" i="10"/>
  <c r="F7" i="10"/>
  <c r="C8" i="10"/>
  <c r="F8" i="10"/>
  <c r="C9" i="10"/>
  <c r="D9" i="10"/>
  <c r="E9" i="10"/>
  <c r="F9" i="10"/>
  <c r="C10" i="10"/>
  <c r="D10" i="10"/>
  <c r="E10" i="10"/>
  <c r="F10" i="10"/>
  <c r="C11" i="10"/>
  <c r="D11" i="10"/>
  <c r="E11" i="10"/>
  <c r="F11" i="10"/>
  <c r="C12" i="10"/>
  <c r="D12" i="10"/>
  <c r="E12" i="10"/>
  <c r="F12" i="10"/>
  <c r="C13" i="10"/>
  <c r="E13" i="10"/>
  <c r="F13" i="10"/>
  <c r="C14" i="10"/>
  <c r="D14" i="10"/>
  <c r="E14" i="10"/>
  <c r="F14" i="10"/>
  <c r="C15" i="10"/>
  <c r="D15" i="10"/>
  <c r="E15" i="10"/>
  <c r="F15" i="10"/>
  <c r="C16" i="10"/>
  <c r="D16" i="10"/>
  <c r="E16" i="10"/>
  <c r="F16" i="10"/>
  <c r="C17" i="10"/>
  <c r="D17" i="10"/>
  <c r="E17" i="10"/>
  <c r="F17" i="10"/>
  <c r="C18" i="10"/>
  <c r="D18" i="10"/>
  <c r="F18" i="10"/>
  <c r="C19" i="10"/>
  <c r="D19" i="10"/>
  <c r="F19" i="10"/>
  <c r="C20" i="10"/>
  <c r="D20" i="10"/>
  <c r="E20" i="10"/>
  <c r="F20" i="10"/>
  <c r="C21" i="10"/>
  <c r="D21" i="10"/>
  <c r="E21" i="10"/>
  <c r="F21" i="10"/>
  <c r="C22" i="10"/>
  <c r="D22" i="10"/>
  <c r="E22" i="10"/>
  <c r="F22" i="10"/>
  <c r="C23" i="10"/>
  <c r="D23" i="10"/>
  <c r="E23" i="10"/>
  <c r="F23" i="10"/>
  <c r="C24" i="10"/>
  <c r="D24" i="10"/>
  <c r="E24" i="10"/>
  <c r="F24" i="10"/>
  <c r="C25" i="10"/>
  <c r="D25" i="10"/>
  <c r="E25" i="10"/>
  <c r="C26" i="10"/>
  <c r="D26" i="10"/>
  <c r="E26" i="10"/>
  <c r="F26" i="10"/>
  <c r="C27" i="10"/>
  <c r="D27" i="10"/>
  <c r="E27" i="10"/>
  <c r="F27" i="10"/>
  <c r="C28" i="10"/>
  <c r="D28" i="10"/>
  <c r="E28" i="10"/>
  <c r="F28" i="10"/>
  <c r="C29" i="10"/>
  <c r="D29" i="10"/>
  <c r="E29" i="10"/>
  <c r="F29" i="10"/>
  <c r="C30" i="10"/>
  <c r="D30" i="10"/>
  <c r="E30" i="10"/>
  <c r="F30" i="10"/>
  <c r="C31" i="10"/>
  <c r="D31" i="10"/>
  <c r="E31" i="10"/>
  <c r="F31" i="10"/>
  <c r="C32" i="10"/>
  <c r="D32" i="10"/>
  <c r="E32" i="10"/>
  <c r="F32" i="10"/>
  <c r="C33" i="10"/>
  <c r="D33" i="10"/>
  <c r="E33" i="10"/>
  <c r="F33" i="10"/>
  <c r="C34" i="10"/>
  <c r="D34" i="10"/>
  <c r="E34" i="10"/>
  <c r="F34" i="10"/>
  <c r="C35" i="10"/>
  <c r="D35" i="10"/>
  <c r="E35" i="10"/>
  <c r="F35" i="10"/>
  <c r="C36" i="10"/>
  <c r="D36" i="10"/>
  <c r="E36" i="10"/>
  <c r="F36" i="10"/>
  <c r="C37" i="10"/>
  <c r="D37" i="10"/>
  <c r="E37" i="10"/>
  <c r="F37" i="10"/>
  <c r="C38" i="10"/>
  <c r="D38" i="10"/>
  <c r="E38" i="10"/>
  <c r="F38" i="10"/>
  <c r="C39" i="10"/>
  <c r="D39" i="10"/>
  <c r="E39" i="10"/>
  <c r="F39" i="10"/>
  <c r="C40" i="10"/>
  <c r="D40" i="10"/>
  <c r="E40" i="10"/>
  <c r="F40" i="10"/>
  <c r="C41" i="10"/>
  <c r="D41" i="10"/>
  <c r="E41" i="10"/>
  <c r="F41" i="10"/>
  <c r="C42" i="10"/>
  <c r="D42" i="10"/>
  <c r="E42" i="10"/>
  <c r="F42" i="10"/>
  <c r="C43" i="10"/>
  <c r="D43" i="10"/>
  <c r="E43" i="10"/>
  <c r="F43" i="10"/>
  <c r="C44" i="10"/>
  <c r="D44" i="10"/>
  <c r="E44" i="10"/>
  <c r="F44" i="10"/>
  <c r="C45" i="10"/>
  <c r="D45" i="10"/>
  <c r="E45" i="10"/>
  <c r="F45" i="10"/>
  <c r="C46" i="10"/>
  <c r="D46" i="10"/>
  <c r="E46" i="10"/>
  <c r="F46" i="10"/>
  <c r="C47" i="10"/>
  <c r="D47" i="10"/>
  <c r="E47" i="10"/>
  <c r="F47" i="10"/>
  <c r="C48" i="10"/>
  <c r="D48" i="10"/>
  <c r="E48" i="10"/>
  <c r="F48" i="10"/>
  <c r="C49" i="10"/>
  <c r="D49" i="10"/>
  <c r="E49" i="10"/>
  <c r="F49" i="10"/>
  <c r="C50" i="10"/>
  <c r="D50" i="10"/>
  <c r="E50" i="10"/>
  <c r="F50" i="10"/>
  <c r="C51" i="10"/>
  <c r="D51" i="10"/>
  <c r="E51" i="10"/>
  <c r="F51" i="10"/>
  <c r="C52" i="10"/>
  <c r="D52" i="10"/>
  <c r="E52" i="10"/>
  <c r="F52" i="10"/>
  <c r="C53" i="10"/>
  <c r="D53" i="10"/>
  <c r="E53" i="10"/>
  <c r="F53" i="10"/>
  <c r="C54" i="10"/>
  <c r="D54" i="10"/>
  <c r="E54" i="10"/>
  <c r="F54" i="10"/>
  <c r="C55" i="10"/>
  <c r="D55" i="10"/>
  <c r="E55" i="10"/>
  <c r="F55" i="10"/>
  <c r="C56" i="10"/>
  <c r="D56" i="10"/>
  <c r="E56" i="10"/>
  <c r="F56" i="10"/>
  <c r="C57" i="10"/>
  <c r="D57" i="10"/>
  <c r="E57" i="10"/>
  <c r="F57" i="10"/>
  <c r="C58" i="10"/>
  <c r="D58" i="10"/>
  <c r="E58" i="10"/>
  <c r="F58" i="10"/>
  <c r="C59" i="10"/>
  <c r="D59" i="10"/>
  <c r="E59" i="10"/>
  <c r="F59" i="10"/>
  <c r="C60" i="10"/>
  <c r="D60" i="10"/>
  <c r="E60" i="10"/>
  <c r="F60" i="10"/>
  <c r="C61" i="10"/>
  <c r="D61" i="10"/>
  <c r="E61" i="10"/>
  <c r="F61" i="10"/>
  <c r="C62" i="10"/>
  <c r="D62" i="10"/>
  <c r="E62" i="10"/>
  <c r="F62" i="10"/>
  <c r="C63" i="10"/>
  <c r="D63" i="10"/>
  <c r="E63" i="10"/>
  <c r="F63" i="10"/>
  <c r="C64" i="10"/>
  <c r="D64" i="10"/>
  <c r="E64" i="10"/>
  <c r="F64" i="10"/>
  <c r="C65" i="10"/>
  <c r="D65" i="10"/>
  <c r="E65" i="10"/>
  <c r="F65" i="10"/>
  <c r="C66" i="10"/>
  <c r="D66" i="10"/>
  <c r="E66" i="10"/>
  <c r="F66" i="10"/>
  <c r="C67" i="10"/>
  <c r="D67" i="10"/>
  <c r="E67" i="10"/>
  <c r="F67" i="10"/>
  <c r="C68" i="10"/>
  <c r="D68" i="10"/>
  <c r="E68" i="10"/>
  <c r="F68" i="10"/>
  <c r="C69" i="10"/>
  <c r="D69" i="10"/>
  <c r="E69" i="10"/>
  <c r="F69" i="10"/>
  <c r="C70" i="10"/>
  <c r="D70" i="10"/>
  <c r="E70" i="10"/>
  <c r="F70" i="10"/>
  <c r="C71" i="10"/>
  <c r="D71" i="10"/>
  <c r="E71" i="10"/>
  <c r="F71" i="10"/>
  <c r="C72" i="10"/>
  <c r="D72" i="10"/>
  <c r="E72" i="10"/>
  <c r="F72" i="10"/>
  <c r="C73" i="10"/>
  <c r="D73" i="10"/>
  <c r="E73" i="10"/>
  <c r="F73" i="10"/>
  <c r="C74" i="10"/>
  <c r="D74" i="10"/>
  <c r="E74" i="10"/>
  <c r="F74" i="10"/>
  <c r="C75" i="10"/>
  <c r="D75" i="10"/>
  <c r="E75" i="10"/>
  <c r="F75" i="10"/>
  <c r="C76" i="10"/>
  <c r="D76" i="10"/>
  <c r="E76" i="10"/>
  <c r="F76" i="10"/>
  <c r="C77" i="10"/>
  <c r="D77" i="10"/>
  <c r="E77" i="10"/>
  <c r="F77" i="10"/>
  <c r="C78" i="10"/>
  <c r="D78" i="10"/>
  <c r="E78" i="10"/>
  <c r="F78" i="10"/>
  <c r="C79" i="10"/>
  <c r="D79" i="10"/>
  <c r="E79" i="10"/>
  <c r="F79" i="10"/>
  <c r="C80" i="10"/>
  <c r="D80" i="10"/>
  <c r="E80" i="10"/>
  <c r="F80" i="10"/>
  <c r="C81" i="10"/>
  <c r="D81" i="10"/>
  <c r="E81" i="10"/>
  <c r="F81" i="10"/>
  <c r="C82" i="10"/>
  <c r="D82" i="10"/>
  <c r="E82" i="10"/>
  <c r="F82" i="10"/>
  <c r="C83" i="10"/>
  <c r="D83" i="10"/>
  <c r="E83" i="10"/>
  <c r="F83" i="10"/>
  <c r="C84" i="10"/>
  <c r="D84" i="10"/>
  <c r="E84" i="10"/>
  <c r="F84" i="10"/>
  <c r="F4" i="10"/>
  <c r="C4" i="10"/>
  <c r="G7" i="10" l="1"/>
  <c r="G74" i="10"/>
  <c r="G68" i="10"/>
  <c r="G62" i="10"/>
  <c r="G56" i="10"/>
  <c r="G50" i="10"/>
  <c r="G44" i="10"/>
  <c r="F2" i="10"/>
  <c r="C2" i="10"/>
  <c r="G38" i="10"/>
  <c r="G82" i="10"/>
  <c r="G79" i="10"/>
  <c r="G76" i="10"/>
  <c r="G73" i="10"/>
  <c r="G70" i="10"/>
  <c r="G67" i="10"/>
  <c r="G64" i="10"/>
  <c r="G61" i="10"/>
  <c r="G58" i="10"/>
  <c r="G55" i="10"/>
  <c r="G52" i="10"/>
  <c r="G49" i="10"/>
  <c r="G46" i="10"/>
  <c r="G43" i="10"/>
  <c r="G40" i="10"/>
  <c r="G37" i="10"/>
  <c r="G34" i="10"/>
  <c r="G32" i="10"/>
  <c r="G31" i="10"/>
  <c r="G28" i="10"/>
  <c r="G26" i="10"/>
  <c r="G25" i="10"/>
  <c r="G22" i="10"/>
  <c r="G20" i="10"/>
  <c r="G19" i="10"/>
  <c r="G16" i="10"/>
  <c r="G14" i="10"/>
  <c r="G13" i="10"/>
  <c r="G10" i="10"/>
  <c r="G5" i="10"/>
  <c r="G83" i="10"/>
  <c r="G80" i="10"/>
  <c r="G77" i="10"/>
  <c r="G71" i="10"/>
  <c r="G65" i="10"/>
  <c r="G59" i="10"/>
  <c r="G53" i="10"/>
  <c r="G47" i="10"/>
  <c r="G41" i="10"/>
  <c r="G35" i="10"/>
  <c r="G29" i="10"/>
  <c r="G23" i="10"/>
  <c r="G17" i="10"/>
  <c r="G11" i="10"/>
  <c r="G6" i="10"/>
  <c r="G84" i="10"/>
  <c r="G81" i="10"/>
  <c r="G78" i="10"/>
  <c r="G75" i="10"/>
  <c r="G72" i="10"/>
  <c r="G69" i="10"/>
  <c r="G66" i="10"/>
  <c r="G63" i="10"/>
  <c r="G60" i="10"/>
  <c r="G57" i="10"/>
  <c r="G54" i="10"/>
  <c r="G51" i="10"/>
  <c r="G48" i="10"/>
  <c r="G45" i="10"/>
  <c r="G42" i="10"/>
  <c r="G39" i="10"/>
  <c r="G36" i="10"/>
  <c r="G33" i="10"/>
  <c r="G30" i="10"/>
  <c r="G27" i="10"/>
  <c r="G24" i="10"/>
  <c r="G21" i="10"/>
  <c r="G18" i="10"/>
  <c r="G15" i="10"/>
  <c r="G12" i="10"/>
  <c r="G9" i="10"/>
  <c r="E8" i="10" l="1"/>
  <c r="G8" i="10" s="1"/>
  <c r="V1" i="7" l="1"/>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2" i="8"/>
  <c r="D78" i="8"/>
  <c r="D77" i="8"/>
  <c r="D76" i="8"/>
  <c r="D75" i="8"/>
  <c r="D74" i="8"/>
  <c r="D73" i="8"/>
  <c r="D72" i="8"/>
  <c r="D71" i="8"/>
  <c r="D70" i="8"/>
  <c r="D69" i="8"/>
  <c r="D66" i="8"/>
  <c r="D65" i="8"/>
  <c r="D68" i="8"/>
  <c r="D67" i="8"/>
  <c r="D58" i="8"/>
  <c r="D63" i="8"/>
  <c r="D62" i="8"/>
  <c r="D60" i="8"/>
  <c r="D57" i="8"/>
  <c r="D56" i="8"/>
  <c r="D55" i="8"/>
  <c r="D54" i="8"/>
  <c r="D53" i="8"/>
  <c r="D52" i="8"/>
  <c r="D51" i="8"/>
  <c r="D50" i="8"/>
  <c r="D49" i="8"/>
  <c r="D47" i="8"/>
  <c r="D46" i="8"/>
  <c r="D45" i="8"/>
  <c r="D44" i="8"/>
  <c r="D43" i="8"/>
  <c r="D12" i="8"/>
  <c r="D7" i="8"/>
  <c r="D5" i="8"/>
  <c r="D8" i="8" l="1"/>
  <c r="E8" i="8" s="1"/>
  <c r="D10" i="8"/>
  <c r="E10" i="8" s="1"/>
  <c r="D17" i="8"/>
  <c r="E17" i="8" s="1"/>
  <c r="D16" i="8"/>
  <c r="E16" i="8" s="1"/>
  <c r="D79" i="8"/>
  <c r="E79" i="8" s="1"/>
  <c r="D9" i="8"/>
  <c r="E9" i="8" s="1"/>
  <c r="D27" i="8"/>
  <c r="E27" i="8" s="1"/>
  <c r="D28" i="8"/>
  <c r="E28" i="8" s="1"/>
  <c r="D32" i="8"/>
  <c r="E32" i="8" s="1"/>
  <c r="D3" i="8"/>
  <c r="E3" i="8" s="1"/>
  <c r="D18" i="8"/>
  <c r="E18" i="8" s="1"/>
  <c r="D59" i="8"/>
  <c r="E59" i="8" s="1"/>
  <c r="D35" i="8"/>
  <c r="E35" i="8" s="1"/>
  <c r="D38" i="8"/>
  <c r="E38" i="8" s="1"/>
  <c r="D40" i="8"/>
  <c r="E40" i="8" s="1"/>
  <c r="D14" i="8"/>
  <c r="E14" i="8" s="1"/>
  <c r="D11" i="8"/>
  <c r="E11" i="8" s="1"/>
  <c r="D23" i="8"/>
  <c r="E23" i="8" s="1"/>
  <c r="D29" i="8"/>
  <c r="E29" i="8" s="1"/>
  <c r="D30" i="8"/>
  <c r="E30" i="8" s="1"/>
  <c r="D39" i="8"/>
  <c r="E39" i="8" s="1"/>
  <c r="E50" i="8"/>
  <c r="E44" i="8"/>
  <c r="D15" i="8"/>
  <c r="E15" i="8" s="1"/>
  <c r="D22" i="8"/>
  <c r="E22" i="8" s="1"/>
  <c r="D24" i="8"/>
  <c r="E24" i="8" s="1"/>
  <c r="D25" i="8"/>
  <c r="E25" i="8" s="1"/>
  <c r="D36" i="8"/>
  <c r="E36" i="8" s="1"/>
  <c r="D41" i="8"/>
  <c r="E41" i="8" s="1"/>
  <c r="D42" i="8"/>
  <c r="E42" i="8" s="1"/>
  <c r="D48" i="8"/>
  <c r="E48" i="8" s="1"/>
  <c r="D61" i="8"/>
  <c r="E61" i="8" s="1"/>
  <c r="E77" i="8"/>
  <c r="D19" i="8"/>
  <c r="E19" i="8" s="1"/>
  <c r="E70" i="8"/>
  <c r="E58" i="8"/>
  <c r="D21" i="8"/>
  <c r="E21" i="8" s="1"/>
  <c r="D31" i="8"/>
  <c r="E31" i="8" s="1"/>
  <c r="D4" i="8"/>
  <c r="E4" i="8" s="1"/>
  <c r="D6" i="8"/>
  <c r="E6" i="8" s="1"/>
  <c r="D13" i="8"/>
  <c r="E13" i="8" s="1"/>
  <c r="D20" i="8"/>
  <c r="E20" i="8" s="1"/>
  <c r="D26" i="8"/>
  <c r="E26" i="8" s="1"/>
  <c r="D33" i="8"/>
  <c r="E33" i="8" s="1"/>
  <c r="D34" i="8"/>
  <c r="E34" i="8" s="1"/>
  <c r="D37" i="8"/>
  <c r="E37" i="8" s="1"/>
  <c r="D64" i="8"/>
  <c r="E64" i="8" s="1"/>
  <c r="E68" i="8"/>
  <c r="E56" i="8"/>
  <c r="E73" i="8"/>
  <c r="E67" i="8"/>
  <c r="E55" i="8"/>
  <c r="E49" i="8"/>
  <c r="E43" i="8"/>
  <c r="E78" i="8"/>
  <c r="E72" i="8"/>
  <c r="E66" i="8"/>
  <c r="E60" i="8"/>
  <c r="E54" i="8"/>
  <c r="E12" i="8"/>
  <c r="E71" i="8"/>
  <c r="E65" i="8"/>
  <c r="E53" i="8"/>
  <c r="E47" i="8"/>
  <c r="E5" i="8"/>
  <c r="E52" i="8"/>
  <c r="E46" i="8"/>
  <c r="E69" i="8"/>
  <c r="E63" i="8"/>
  <c r="E57" i="8"/>
  <c r="E51" i="8"/>
  <c r="E45" i="8"/>
  <c r="E76" i="8"/>
  <c r="E75" i="8"/>
  <c r="E74" i="8"/>
  <c r="E62" i="8"/>
  <c r="E7" i="8"/>
  <c r="F6" i="6" l="1"/>
  <c r="F3" i="6"/>
  <c r="AB79" i="5"/>
  <c r="AB78" i="5"/>
  <c r="AB77" i="5"/>
  <c r="AB76" i="5"/>
  <c r="AB75" i="5"/>
  <c r="AB74" i="5"/>
  <c r="AB73" i="5"/>
  <c r="AB72" i="5"/>
  <c r="AB71" i="5"/>
  <c r="AB70" i="5"/>
  <c r="AB69" i="5"/>
  <c r="AB68" i="5"/>
  <c r="AB67" i="5"/>
  <c r="AB66" i="5"/>
  <c r="AB65" i="5"/>
  <c r="AB64" i="5"/>
  <c r="AB63" i="5"/>
  <c r="AB62" i="5"/>
  <c r="AB61" i="5"/>
  <c r="AB60" i="5"/>
  <c r="AB59" i="5"/>
  <c r="AB58" i="5"/>
  <c r="AB57" i="5"/>
  <c r="AB56" i="5"/>
  <c r="AB55" i="5"/>
  <c r="AB54" i="5"/>
  <c r="AB53" i="5"/>
  <c r="AB52" i="5"/>
  <c r="AB51" i="5"/>
  <c r="AB50" i="5"/>
  <c r="AB49" i="5"/>
  <c r="AB48" i="5"/>
  <c r="AB47" i="5"/>
  <c r="AB46" i="5"/>
  <c r="AB45" i="5"/>
  <c r="AB44" i="5"/>
  <c r="AB43" i="5"/>
  <c r="AB42" i="5"/>
  <c r="AB41" i="5"/>
  <c r="AB40" i="5"/>
  <c r="AB39" i="5"/>
  <c r="AB38" i="5"/>
  <c r="AB37" i="5"/>
  <c r="AB36" i="5"/>
  <c r="AB35" i="5"/>
  <c r="AB34" i="5"/>
  <c r="AB33" i="5"/>
  <c r="AB32" i="5"/>
  <c r="AB31" i="5"/>
  <c r="AB30" i="5"/>
  <c r="AB29" i="5"/>
  <c r="AB28" i="5"/>
  <c r="AB27" i="5"/>
  <c r="AB26" i="5"/>
  <c r="AB25" i="5"/>
  <c r="AB24" i="5"/>
  <c r="AB23" i="5"/>
  <c r="AB22" i="5"/>
  <c r="AB21" i="5"/>
  <c r="AB20" i="5"/>
  <c r="AB19" i="5"/>
  <c r="AB18" i="5"/>
  <c r="AB17" i="5"/>
  <c r="AB16" i="5"/>
  <c r="AB15" i="5"/>
  <c r="AB14" i="5"/>
  <c r="AB13" i="5"/>
  <c r="AB12" i="5"/>
  <c r="AB11" i="5"/>
  <c r="AB10" i="5"/>
  <c r="AB9" i="5"/>
  <c r="AB8" i="5"/>
  <c r="AB7" i="5"/>
  <c r="AB6" i="5"/>
  <c r="AB5" i="5"/>
  <c r="AB4" i="5"/>
  <c r="AB3" i="5"/>
  <c r="AB2" i="5"/>
  <c r="G521" i="2" l="1"/>
  <c r="H521" i="2"/>
  <c r="I521" i="2"/>
  <c r="J521" i="2"/>
  <c r="K521" i="2"/>
  <c r="L521" i="2"/>
  <c r="M521" i="2"/>
  <c r="N521" i="2"/>
  <c r="O521" i="2"/>
  <c r="P521" i="2"/>
  <c r="Q521" i="2"/>
  <c r="R521" i="2"/>
  <c r="V2" i="2" s="1"/>
  <c r="S521" i="2"/>
  <c r="T521" i="2"/>
  <c r="F521" i="2"/>
  <c r="E4" i="10" l="1"/>
  <c r="E2" i="10" s="1"/>
  <c r="D4" i="10"/>
  <c r="D2" i="10" s="1"/>
  <c r="D2" i="8" l="1"/>
  <c r="E2" i="8" s="1"/>
  <c r="G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SVercellino</author>
  </authors>
  <commentList>
    <comment ref="P2" authorId="0" shapeId="0" xr:uid="{0277015F-868E-41E4-8469-A2C24E7123A0}">
      <text>
        <r>
          <rPr>
            <b/>
            <sz val="9"/>
            <color indexed="81"/>
            <rFont val="Tahoma"/>
            <family val="2"/>
          </rPr>
          <t>SVercellino:</t>
        </r>
        <r>
          <rPr>
            <sz val="9"/>
            <color indexed="81"/>
            <rFont val="Tahoma"/>
            <family val="2"/>
          </rPr>
          <t xml:space="preserve">
per devnet/ mh settlement sheets</t>
        </r>
      </text>
    </comment>
    <comment ref="Q2" authorId="0" shapeId="0" xr:uid="{B41076BB-8D29-4B39-9029-E453551724F6}">
      <text>
        <r>
          <rPr>
            <b/>
            <sz val="9"/>
            <color indexed="81"/>
            <rFont val="Tahoma"/>
            <family val="2"/>
          </rPr>
          <t>SVercellino:</t>
        </r>
        <r>
          <rPr>
            <sz val="9"/>
            <color indexed="81"/>
            <rFont val="Tahoma"/>
            <family val="2"/>
          </rPr>
          <t xml:space="preserve">
enter per settlement sheet.</t>
        </r>
      </text>
    </comment>
    <comment ref="R2" authorId="0" shapeId="0" xr:uid="{78CD3F57-BD80-4720-A919-18CD85D92B2D}">
      <text>
        <r>
          <rPr>
            <b/>
            <sz val="9"/>
            <color indexed="81"/>
            <rFont val="Tahoma"/>
            <family val="2"/>
          </rPr>
          <t>SVercellino:</t>
        </r>
        <r>
          <rPr>
            <sz val="9"/>
            <color indexed="81"/>
            <rFont val="Tahoma"/>
            <family val="2"/>
          </rPr>
          <t xml:space="preserve">
get totals on settlement sheet per district. Then, run devnet recon report and export to excel. Use total from settlement sheet by district and the use the per fund rate to break down per fund. Will be rounding errors. Go thru and adjust to make sure total matches for each district.
</t>
        </r>
      </text>
    </comment>
    <comment ref="I34" authorId="0" shapeId="0" xr:uid="{ACE52CD8-F872-4CCB-86E2-98380BA820A5}">
      <text>
        <r>
          <rPr>
            <b/>
            <sz val="9"/>
            <color indexed="81"/>
            <rFont val="Tahoma"/>
            <family val="2"/>
          </rPr>
          <t>SVercellino:</t>
        </r>
        <r>
          <rPr>
            <sz val="9"/>
            <color indexed="81"/>
            <rFont val="Tahoma"/>
            <family val="2"/>
          </rPr>
          <t xml:space="preserve">
per keith jones wf school and josh glass banterra. Checke before 2nd distrib. 9/23/24 sv</t>
        </r>
      </text>
    </comment>
    <comment ref="K34" authorId="0" shapeId="0" xr:uid="{8AF2DAC7-D371-4BF6-89E0-55ACD795CF5B}">
      <text>
        <r>
          <rPr>
            <b/>
            <sz val="9"/>
            <color indexed="81"/>
            <rFont val="Tahoma"/>
            <family val="2"/>
          </rPr>
          <t>SVercellino:</t>
        </r>
        <r>
          <rPr>
            <sz val="9"/>
            <color indexed="81"/>
            <rFont val="Tahoma"/>
            <family val="2"/>
          </rPr>
          <t xml:space="preserve">
PER BANTERRA NOTHING ON LOAN DUE SO FULL AMOUNT GOES TO WF SCHOOL 10/31/24</t>
        </r>
      </text>
    </comment>
    <comment ref="M209" authorId="0" shapeId="0" xr:uid="{30E06935-EE0B-4821-9E9A-D631EABF72E7}">
      <text>
        <r>
          <rPr>
            <b/>
            <sz val="9"/>
            <color indexed="81"/>
            <rFont val="Tahoma"/>
            <family val="2"/>
          </rPr>
          <t>SVercellino:</t>
        </r>
        <r>
          <rPr>
            <sz val="9"/>
            <color indexed="81"/>
            <rFont val="Tahoma"/>
            <family val="2"/>
          </rPr>
          <t xml:space="preserve">
100% goes to zeigler</t>
        </r>
      </text>
    </comment>
    <comment ref="I210" authorId="0" shapeId="0" xr:uid="{AB6FEC11-5742-4FB4-9202-2595852B026C}">
      <text>
        <r>
          <rPr>
            <b/>
            <sz val="9"/>
            <color indexed="81"/>
            <rFont val="Tahoma"/>
            <family val="2"/>
          </rPr>
          <t>SVercellino:</t>
        </r>
        <r>
          <rPr>
            <sz val="9"/>
            <color indexed="81"/>
            <rFont val="Tahoma"/>
            <family val="2"/>
          </rPr>
          <t xml:space="preserve">
per sib tax warrant 05/24/24.
check on balance before 2nd distribution with sib</t>
        </r>
      </text>
    </comment>
    <comment ref="K210" authorId="0" shapeId="0" xr:uid="{59EC5B3D-A129-4B48-BC4A-9084C39C0106}">
      <text>
        <r>
          <rPr>
            <b/>
            <sz val="9"/>
            <color indexed="81"/>
            <rFont val="Tahoma"/>
            <family val="2"/>
          </rPr>
          <t>SVercellino:</t>
        </r>
        <r>
          <rPr>
            <sz val="9"/>
            <color indexed="81"/>
            <rFont val="Tahoma"/>
            <family val="2"/>
          </rPr>
          <t xml:space="preserve">
11/08/24 zeigler owes 41,628.00 to sib.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SVercellino</author>
  </authors>
  <commentList>
    <comment ref="F237" authorId="0" shapeId="0" xr:uid="{843ED110-C38E-4093-9A25-365D5E947FFB}">
      <text>
        <r>
          <rPr>
            <b/>
            <sz val="9"/>
            <color indexed="81"/>
            <rFont val="Tahoma"/>
            <family val="2"/>
          </rPr>
          <t>SVercellino:</t>
        </r>
        <r>
          <rPr>
            <sz val="9"/>
            <color indexed="81"/>
            <rFont val="Tahoma"/>
            <family val="2"/>
          </rPr>
          <t xml:space="preserve">
Excludes:
 FED. HOUS.
LAND MGMT
TVA
INTEREST</t>
        </r>
      </text>
    </comment>
  </commentList>
</comments>
</file>

<file path=xl/sharedStrings.xml><?xml version="1.0" encoding="utf-8"?>
<sst xmlns="http://schemas.openxmlformats.org/spreadsheetml/2006/main" count="5340" uniqueCount="406">
  <si>
    <t>VENDOR</t>
  </si>
  <si>
    <t>FRANKLIN COUNTY</t>
  </si>
  <si>
    <t>COUNTY CORPORATE</t>
  </si>
  <si>
    <t>BONDS &amp; INTEREST</t>
  </si>
  <si>
    <t>I.M.R.F.</t>
  </si>
  <si>
    <t>COUNTY HIGHWAY</t>
  </si>
  <si>
    <t>COUNTY BRIDGE</t>
  </si>
  <si>
    <t>CENTERSTONE OF ILL INC</t>
  </si>
  <si>
    <t>FED AID MATCH</t>
  </si>
  <si>
    <t>INSURANCE</t>
  </si>
  <si>
    <t>SOCIAL SECURITY</t>
  </si>
  <si>
    <t>U OF I EDUCATION</t>
  </si>
  <si>
    <t>SENIOR CITIZENS</t>
  </si>
  <si>
    <t>BI-CO HEALTH</t>
  </si>
  <si>
    <t>BI-CO CORPORATE</t>
  </si>
  <si>
    <t>TUBERCULOSIS</t>
  </si>
  <si>
    <t>FRANKLIN CO HOSPITAL</t>
  </si>
  <si>
    <t>FR CO HOSPITAL</t>
  </si>
  <si>
    <t>AUDIT</t>
  </si>
  <si>
    <t xml:space="preserve">REND LAKE CONS </t>
  </si>
  <si>
    <t>COUNTY SCHOOLS</t>
  </si>
  <si>
    <t>#47 BENTON</t>
  </si>
  <si>
    <t>#91 AKIN</t>
  </si>
  <si>
    <t>#115 EWING/NORTHERN</t>
  </si>
  <si>
    <t>#4 HERRIN</t>
  </si>
  <si>
    <t>#10 HAMILTON</t>
  </si>
  <si>
    <t>#168 FRANKFORT</t>
  </si>
  <si>
    <t>#188 ZEIGLER</t>
  </si>
  <si>
    <t>#196 SESSER</t>
  </si>
  <si>
    <t>#99 CHRISTOPHER</t>
  </si>
  <si>
    <t>#174 THOMPSONVILLE UD</t>
  </si>
  <si>
    <t>#103 BENTON HS</t>
  </si>
  <si>
    <t>#521 REND LAKE COLL</t>
  </si>
  <si>
    <t>#530 JA LOGAN COLL</t>
  </si>
  <si>
    <t>GOODE TOWNSHIP</t>
  </si>
  <si>
    <t>CORPORATE</t>
  </si>
  <si>
    <t>COMMUNITY BUILDING</t>
  </si>
  <si>
    <t>GENERAL ASSISTANCE</t>
  </si>
  <si>
    <t>ROAD &amp; BRIDGE</t>
  </si>
  <si>
    <t>BRIDGE</t>
  </si>
  <si>
    <t>PERMANENT ROAD</t>
  </si>
  <si>
    <t>BUILDINGS</t>
  </si>
  <si>
    <t>AUDIT ROAD &amp; BRIDGE</t>
  </si>
  <si>
    <t>BARREN TOWNSHIP</t>
  </si>
  <si>
    <t>EWING TOWNSHIP</t>
  </si>
  <si>
    <t>CEMETARY</t>
  </si>
  <si>
    <t>INSURANCE ROAD/BRIDGE</t>
  </si>
  <si>
    <t>NORTHERN TOWNSHIP</t>
  </si>
  <si>
    <t>SOCIAL SEC ROAD/BRIDGE</t>
  </si>
  <si>
    <t>TYRONE TOWNSHIP</t>
  </si>
  <si>
    <t>I.M.R.F. ROAD/BRIDGE</t>
  </si>
  <si>
    <t>BROWNING TOWNSHIP</t>
  </si>
  <si>
    <t>I.M.R.F ROAD/BRIDGE</t>
  </si>
  <si>
    <t xml:space="preserve">BENTON TOWNSHIP </t>
  </si>
  <si>
    <t>EASTERN TOWNSHIP</t>
  </si>
  <si>
    <t>SIX MILE TOWNSHIP</t>
  </si>
  <si>
    <t xml:space="preserve">AUDIT </t>
  </si>
  <si>
    <t>AMBULANCE</t>
  </si>
  <si>
    <t>DENNING TOWNSHIP</t>
  </si>
  <si>
    <t>FRANKFORT TOWNSHIP</t>
  </si>
  <si>
    <t>CAVE TOWNSHIP</t>
  </si>
  <si>
    <t>BENTON</t>
  </si>
  <si>
    <t>BUCKNER</t>
  </si>
  <si>
    <t>CHRISTOPHER</t>
  </si>
  <si>
    <t>NORTH CITY/COELLO</t>
  </si>
  <si>
    <t>EWING</t>
  </si>
  <si>
    <t>FREEMAN SPUR</t>
  </si>
  <si>
    <t>HANAFORD/LOGAN</t>
  </si>
  <si>
    <t>MACEDONIA</t>
  </si>
  <si>
    <t>ORIENT</t>
  </si>
  <si>
    <t>ROYALTON</t>
  </si>
  <si>
    <t>SESSER</t>
  </si>
  <si>
    <t>THOMPSONVILLE</t>
  </si>
  <si>
    <t>VALIER</t>
  </si>
  <si>
    <t>WEST CITY</t>
  </si>
  <si>
    <t>WEST FRANKFORT</t>
  </si>
  <si>
    <t>ZEIGLER</t>
  </si>
  <si>
    <t>206A</t>
  </si>
  <si>
    <t>SO IL BANK/ZEIGLER</t>
  </si>
  <si>
    <t>BENTON 1/2 RATE</t>
  </si>
  <si>
    <t>SESSER 1/2 RATE</t>
  </si>
  <si>
    <t>ASSESSMENTS</t>
  </si>
  <si>
    <t xml:space="preserve">GOODE/BARREN </t>
  </si>
  <si>
    <t>EWING/NORTHERN</t>
  </si>
  <si>
    <t>EASTERN/CAVE</t>
  </si>
  <si>
    <t>PARK DISTRICTS</t>
  </si>
  <si>
    <t>BENTON PARK DISTRICT</t>
  </si>
  <si>
    <t>WF PARK DISTRICT</t>
  </si>
  <si>
    <t>WEST FRANKFORT LIBRARY</t>
  </si>
  <si>
    <t>ROYALTON LIBRARY</t>
  </si>
  <si>
    <t>BENTON LIBRARY</t>
  </si>
  <si>
    <t>MOSQUITO ABATEMENT</t>
  </si>
  <si>
    <t>FIRE DISTRICT</t>
  </si>
  <si>
    <t>SESSER FIRE</t>
  </si>
  <si>
    <t>EWING/NORTHERN FIRE</t>
  </si>
  <si>
    <t>DENNING FIRE</t>
  </si>
  <si>
    <t>FRANKFORT FIRE</t>
  </si>
  <si>
    <t>CAVE/EASTERN FIRE</t>
  </si>
  <si>
    <t>EWING/NORTHERN 1/2 RATE</t>
  </si>
  <si>
    <t>TIF DISTRICT</t>
  </si>
  <si>
    <t>WEST FRANKFORT IND PARK TIF</t>
  </si>
  <si>
    <t>BENTON 2007 TIF</t>
  </si>
  <si>
    <t>SESSER 2007 TIF</t>
  </si>
  <si>
    <t>BENTON IND JOB REC 2008 TIF #2</t>
  </si>
  <si>
    <t>ZEIGLER 2008 TIF</t>
  </si>
  <si>
    <t>W FRANKFORT 2008 TIF #2</t>
  </si>
  <si>
    <t>CHRISTOPHER 2012 TIF</t>
  </si>
  <si>
    <t>GRAND TOTAL</t>
  </si>
  <si>
    <t>MOBILE HOME</t>
  </si>
  <si>
    <t>LAND MGMT</t>
  </si>
  <si>
    <t>TVA</t>
  </si>
  <si>
    <t>INTEREST</t>
  </si>
  <si>
    <t xml:space="preserve"> #47 BENTON BONDS &amp; INTEREST</t>
  </si>
  <si>
    <t>#4 HERRIN BONDS &amp; INTEREST</t>
  </si>
  <si>
    <t>#10 HAMILTON BONDS &amp; INTEREST</t>
  </si>
  <si>
    <t>#168 FRANKFORT BONDS &amp; INTEREST</t>
  </si>
  <si>
    <t>#196 SESSER BONDS &amp; INTEREST</t>
  </si>
  <si>
    <t>#99 CHRISTOPHER BONDS &amp; INTEREST</t>
  </si>
  <si>
    <t>#103 BENTON HS BONDS &amp; INTEREST</t>
  </si>
  <si>
    <t>TOWNSHIPS</t>
  </si>
  <si>
    <t>LIBRARIES</t>
  </si>
  <si>
    <t>CITIES</t>
  </si>
  <si>
    <t>REND LAKE CONSERVANCY</t>
  </si>
  <si>
    <t>DISTRICT</t>
  </si>
  <si>
    <t>DISTRICT CATEGORY</t>
  </si>
  <si>
    <t>DISTRICT LEVY TYPE</t>
  </si>
  <si>
    <t xml:space="preserve">  1ST DISTRIB.</t>
  </si>
  <si>
    <t>2ND DISTRIB.</t>
  </si>
  <si>
    <t>3rd DISTRIB.</t>
  </si>
  <si>
    <t>4th DISTRIB.</t>
  </si>
  <si>
    <t>TOTAL DISTRIB.</t>
  </si>
  <si>
    <t>1ST ADVANCE</t>
  </si>
  <si>
    <t>2ND ADVANCE</t>
  </si>
  <si>
    <t>3RD ADVANCE</t>
  </si>
  <si>
    <t>4TH ADVANCE</t>
  </si>
  <si>
    <t>FED. HOUS.</t>
  </si>
  <si>
    <t>DEVNET TOTAL</t>
  </si>
  <si>
    <t>Corporate</t>
  </si>
  <si>
    <t>T07</t>
  </si>
  <si>
    <t>T06</t>
  </si>
  <si>
    <t>T05</t>
  </si>
  <si>
    <t>T04</t>
  </si>
  <si>
    <t>T03</t>
  </si>
  <si>
    <t>T02</t>
  </si>
  <si>
    <t>W F IND PARK TIF</t>
  </si>
  <si>
    <t>T01</t>
  </si>
  <si>
    <t>Tort Judgements, General/Liability Ins.</t>
  </si>
  <si>
    <t>EWING-NORTHERN FIRE 1/2 RATE</t>
  </si>
  <si>
    <t>14H</t>
  </si>
  <si>
    <t>Audit</t>
  </si>
  <si>
    <t>CAVE-EASTERN FIRE DIST</t>
  </si>
  <si>
    <t>14G</t>
  </si>
  <si>
    <t>Special Fire District</t>
  </si>
  <si>
    <t>FRANKFORT TWP SP FIRE</t>
  </si>
  <si>
    <t>14F</t>
  </si>
  <si>
    <t>DENNING TWP SPEC FIRE</t>
  </si>
  <si>
    <t>14E</t>
  </si>
  <si>
    <t>EWING-NORTHERN FIRE</t>
  </si>
  <si>
    <t>14D</t>
  </si>
  <si>
    <t>Social Security</t>
  </si>
  <si>
    <t>14C</t>
  </si>
  <si>
    <t>Buildings</t>
  </si>
  <si>
    <t>I. M. R. F.</t>
  </si>
  <si>
    <t>14B</t>
  </si>
  <si>
    <t>Workers' Compensation</t>
  </si>
  <si>
    <t>SESSER FIRE DIST</t>
  </si>
  <si>
    <t>14A</t>
  </si>
  <si>
    <t>13A</t>
  </si>
  <si>
    <t>Paving and Lighting</t>
  </si>
  <si>
    <t>W FRANKFORT PARK D</t>
  </si>
  <si>
    <t>12F</t>
  </si>
  <si>
    <t>Recreational Programs</t>
  </si>
  <si>
    <t>Police Protection</t>
  </si>
  <si>
    <t>Bonds and Interest</t>
  </si>
  <si>
    <t>EASTERN-CAVE ASMT</t>
  </si>
  <si>
    <t>12D</t>
  </si>
  <si>
    <t>EWING-NORTHERN ASMT</t>
  </si>
  <si>
    <t>12C</t>
  </si>
  <si>
    <t>BENTON PARK DIST</t>
  </si>
  <si>
    <t>12B</t>
  </si>
  <si>
    <t>Historical Museum</t>
  </si>
  <si>
    <t>GOODE-BARREN ASMT</t>
  </si>
  <si>
    <t>12A</t>
  </si>
  <si>
    <t>11R</t>
  </si>
  <si>
    <t>Unemployment Insurance</t>
  </si>
  <si>
    <t>Emergency Services/Disaster Operations</t>
  </si>
  <si>
    <t>Playground and Recreation</t>
  </si>
  <si>
    <t>Street Lighting</t>
  </si>
  <si>
    <t>Garbage Disposal</t>
  </si>
  <si>
    <t>Library</t>
  </si>
  <si>
    <t>Road and Bridge</t>
  </si>
  <si>
    <t>Airport</t>
  </si>
  <si>
    <t>11Q</t>
  </si>
  <si>
    <t>School Crossing Guard</t>
  </si>
  <si>
    <t>Community Buildings/Gymnasiums</t>
  </si>
  <si>
    <t>Police Pension</t>
  </si>
  <si>
    <t>Firefighter's Pension</t>
  </si>
  <si>
    <t>Fire Protection</t>
  </si>
  <si>
    <t>Chlorination of Sewage</t>
  </si>
  <si>
    <t>11P</t>
  </si>
  <si>
    <t>11OLB</t>
  </si>
  <si>
    <t>11O</t>
  </si>
  <si>
    <t>Working Cash</t>
  </si>
  <si>
    <t>Sewage Treatment and Disposal</t>
  </si>
  <si>
    <t>11N</t>
  </si>
  <si>
    <t>11M</t>
  </si>
  <si>
    <t>Street and Bridge</t>
  </si>
  <si>
    <t>11L</t>
  </si>
  <si>
    <t>11K</t>
  </si>
  <si>
    <t>11J</t>
  </si>
  <si>
    <t>11I</t>
  </si>
  <si>
    <t>11H</t>
  </si>
  <si>
    <t>HANAFORD</t>
  </si>
  <si>
    <t>11G</t>
  </si>
  <si>
    <t>Parks</t>
  </si>
  <si>
    <t>11F</t>
  </si>
  <si>
    <t>11E</t>
  </si>
  <si>
    <t>NORTH CITY</t>
  </si>
  <si>
    <t>11D</t>
  </si>
  <si>
    <t>11C</t>
  </si>
  <si>
    <t>11B</t>
  </si>
  <si>
    <t>11A</t>
  </si>
  <si>
    <t>CAVE TWP RD DIST</t>
  </si>
  <si>
    <t>10LRD</t>
  </si>
  <si>
    <t>Permanent Road</t>
  </si>
  <si>
    <t>Bridge</t>
  </si>
  <si>
    <t>General Assistance</t>
  </si>
  <si>
    <t>CAVE TWP</t>
  </si>
  <si>
    <t>10L</t>
  </si>
  <si>
    <t>FRANKFORT TWP RD DIST</t>
  </si>
  <si>
    <t>10KRD</t>
  </si>
  <si>
    <t>FRANKFORT TWP</t>
  </si>
  <si>
    <t>10K</t>
  </si>
  <si>
    <t>DENNING TWP RD DIST</t>
  </si>
  <si>
    <t>10JRD</t>
  </si>
  <si>
    <t>DENNING TWP</t>
  </si>
  <si>
    <t>10J</t>
  </si>
  <si>
    <t>SIX MILE TWP RD DIST</t>
  </si>
  <si>
    <t>10IRD</t>
  </si>
  <si>
    <t>Ambulance</t>
  </si>
  <si>
    <t>SIX MILE TWP</t>
  </si>
  <si>
    <t>10I</t>
  </si>
  <si>
    <t>EASTERN TWP RD DISTRICT</t>
  </si>
  <si>
    <t>10HRD</t>
  </si>
  <si>
    <t>EASTERN TWP</t>
  </si>
  <si>
    <t>10H</t>
  </si>
  <si>
    <t>BENTON TWP RD DIST</t>
  </si>
  <si>
    <t>10GRD</t>
  </si>
  <si>
    <t>BENTON TWP</t>
  </si>
  <si>
    <t>10G</t>
  </si>
  <si>
    <t>BROWNING TWP RD DIST</t>
  </si>
  <si>
    <t>10FRD</t>
  </si>
  <si>
    <t>BROWNING TWP</t>
  </si>
  <si>
    <t>10F</t>
  </si>
  <si>
    <t>TYRONE TWP RD DIST</t>
  </si>
  <si>
    <t>10ERD</t>
  </si>
  <si>
    <t>TYRONE TWP</t>
  </si>
  <si>
    <t>10E</t>
  </si>
  <si>
    <t>NORTHERN TWP RD DIST</t>
  </si>
  <si>
    <t>10DRD</t>
  </si>
  <si>
    <t>NORTHERN TWP</t>
  </si>
  <si>
    <t>10D</t>
  </si>
  <si>
    <t>Cemetary Restoration</t>
  </si>
  <si>
    <t>EWING TWP RD DIST</t>
  </si>
  <si>
    <t>10CRD</t>
  </si>
  <si>
    <t>EWING TWP</t>
  </si>
  <si>
    <t>10C</t>
  </si>
  <si>
    <t>BARREN TWP RD DIST</t>
  </si>
  <si>
    <t>10BRD</t>
  </si>
  <si>
    <t>BARREN TWP</t>
  </si>
  <si>
    <t>10B</t>
  </si>
  <si>
    <t>GOODE TWP RD DIST</t>
  </si>
  <si>
    <t>10ARD</t>
  </si>
  <si>
    <t>GOODE TWP</t>
  </si>
  <si>
    <t>10A</t>
  </si>
  <si>
    <t>Educational Purposes</t>
  </si>
  <si>
    <t>530-J A LOGAN JR C</t>
  </si>
  <si>
    <t>09B</t>
  </si>
  <si>
    <t>Health, Safety, Handicapped, Energy</t>
  </si>
  <si>
    <t>Operations and Maintenance</t>
  </si>
  <si>
    <t xml:space="preserve">521-REND LAKE JR COLLEGE </t>
  </si>
  <si>
    <t>09A</t>
  </si>
  <si>
    <t>103-BENTON HIGH SCHOOL</t>
  </si>
  <si>
    <t>08B</t>
  </si>
  <si>
    <t>Special Education</t>
  </si>
  <si>
    <t>Fire Prevention, Safety, Security</t>
  </si>
  <si>
    <t>Transportation System</t>
  </si>
  <si>
    <t>Buildings, Equipment, and Maintenance</t>
  </si>
  <si>
    <t>Education</t>
  </si>
  <si>
    <t>Lease or Purchase</t>
  </si>
  <si>
    <t>174 - T'VLLE UD</t>
  </si>
  <si>
    <t>07P</t>
  </si>
  <si>
    <t>99-CHRISTOPHER U D</t>
  </si>
  <si>
    <t>07N</t>
  </si>
  <si>
    <t>196-SESSER COMM UD</t>
  </si>
  <si>
    <t>07M</t>
  </si>
  <si>
    <t>188-ZEIGLER-ROY UD</t>
  </si>
  <si>
    <t>07L</t>
  </si>
  <si>
    <t>168-FRANKFORT U D</t>
  </si>
  <si>
    <t>07K</t>
  </si>
  <si>
    <t>10-HAMILTON CO U D</t>
  </si>
  <si>
    <t>07J</t>
  </si>
  <si>
    <t>4-HERRIN COMM U D</t>
  </si>
  <si>
    <t>07I</t>
  </si>
  <si>
    <t>115-EWING-NORTHERN</t>
  </si>
  <si>
    <t>07H</t>
  </si>
  <si>
    <t>91-AKIN</t>
  </si>
  <si>
    <t>07F</t>
  </si>
  <si>
    <t>47-BENTON</t>
  </si>
  <si>
    <t>07D</t>
  </si>
  <si>
    <t>REND LAKE CONS DIS</t>
  </si>
  <si>
    <t>06A</t>
  </si>
  <si>
    <t>FRANKLIN COUNTY HOSPITAL</t>
  </si>
  <si>
    <t>05A</t>
  </si>
  <si>
    <t>BI-COUNTY HEALTH</t>
  </si>
  <si>
    <t>01B</t>
  </si>
  <si>
    <t>Tuberculosis Sanitariums</t>
  </si>
  <si>
    <t>Senior Citizen Social Services</t>
  </si>
  <si>
    <t>01A</t>
  </si>
  <si>
    <t>Extension Education</t>
  </si>
  <si>
    <t>Federal Aid Highway Matching Tax</t>
  </si>
  <si>
    <t>Mental Health Facilities</t>
  </si>
  <si>
    <t>Highway</t>
  </si>
  <si>
    <t>percent_of_district</t>
  </si>
  <si>
    <t>amount_available</t>
  </si>
  <si>
    <t>amount_prev_distrib</t>
  </si>
  <si>
    <t>total_due</t>
  </si>
  <si>
    <t>pilot_payments</t>
  </si>
  <si>
    <t>road_and_bridge</t>
  </si>
  <si>
    <t>current_forfeited</t>
  </si>
  <si>
    <t>other_collections</t>
  </si>
  <si>
    <t>prior_year_sale_in_error</t>
  </si>
  <si>
    <t>county_interest</t>
  </si>
  <si>
    <t>amount_cancellation</t>
  </si>
  <si>
    <t>amount_supplement</t>
  </si>
  <si>
    <t>backtax_amount</t>
  </si>
  <si>
    <t>mh_amount_due</t>
  </si>
  <si>
    <t>original_amount_due</t>
  </si>
  <si>
    <t>fund_name</t>
  </si>
  <si>
    <t>fund_code</t>
  </si>
  <si>
    <t>unit_code_name</t>
  </si>
  <si>
    <t>unit_code</t>
  </si>
  <si>
    <t>tax_year</t>
  </si>
  <si>
    <t>Grand Total With Interest</t>
  </si>
  <si>
    <t>BENTON PARK DISTRICT BONDS &amp; INTEREST</t>
  </si>
  <si>
    <t>WF PARK DISTRICT BONDS &amp; INTEREST</t>
  </si>
  <si>
    <t>DIST.#</t>
  </si>
  <si>
    <t xml:space="preserve"> #115 EWING/NORTHERN BONDS &amp; INT</t>
  </si>
  <si>
    <t>#174 THOMPSONVILLE UD BONDS &amp; INT</t>
  </si>
  <si>
    <t>BENTON PARK DISTRICT BONDS &amp; INT</t>
  </si>
  <si>
    <t>#521 REND LAKE COLL BONDS &amp; INT</t>
  </si>
  <si>
    <t>#530 JA LOGAN COLLBONDS &amp; INT</t>
  </si>
  <si>
    <t>REND LAKE CONSERVAN</t>
  </si>
  <si>
    <t>FREEMAN SPUR BONDS &amp; INT</t>
  </si>
  <si>
    <t>OK</t>
  </si>
  <si>
    <t>2020 PAY 2021 TAXES COLLECTED</t>
  </si>
  <si>
    <t>last_chg_login</t>
  </si>
  <si>
    <t>last_chg_datetime</t>
  </si>
  <si>
    <t>settlement_id</t>
  </si>
  <si>
    <t>year</t>
  </si>
  <si>
    <t>2nd</t>
  </si>
  <si>
    <t>SVERCELLINO</t>
  </si>
  <si>
    <t>amount_abatement</t>
  </si>
  <si>
    <t>amount_mh_due</t>
  </si>
  <si>
    <t>amount_road_and_bridge</t>
  </si>
  <si>
    <t>amount_misc_adjustment</t>
  </si>
  <si>
    <t>amount_back_re</t>
  </si>
  <si>
    <t>amount_back_mh</t>
  </si>
  <si>
    <t>amount_re</t>
  </si>
  <si>
    <t>amount_rr</t>
  </si>
  <si>
    <t>amount_dr</t>
  </si>
  <si>
    <t>amount_mh</t>
  </si>
  <si>
    <t>amount_trustee</t>
  </si>
  <si>
    <t>amount_forfeiture</t>
  </si>
  <si>
    <t>amount_county_interest</t>
  </si>
  <si>
    <t>amount_township_interest</t>
  </si>
  <si>
    <t>amount_mh_py_adj</t>
  </si>
  <si>
    <t>amount_re_py_adj</t>
  </si>
  <si>
    <t>amount_trustee_mh</t>
  </si>
  <si>
    <t>1st(From Previous)</t>
  </si>
  <si>
    <t>CHECKS</t>
  </si>
  <si>
    <t>ACH</t>
  </si>
  <si>
    <t>TOTAL</t>
  </si>
  <si>
    <t>DEVNET</t>
  </si>
  <si>
    <t>4th DISTRIB. RE</t>
  </si>
  <si>
    <t>4TH MOBILE HOME</t>
  </si>
  <si>
    <t>4TH INTEREST</t>
  </si>
  <si>
    <t>4TH FED. HOUS.</t>
  </si>
  <si>
    <t>4TH LAND MGMT</t>
  </si>
  <si>
    <t>4TH TVA</t>
  </si>
  <si>
    <t>EXCEL</t>
  </si>
  <si>
    <t>4TH DISTRIBUTION</t>
  </si>
  <si>
    <t>SO IL BANK/ZEIGLER TIF</t>
  </si>
  <si>
    <t>230A</t>
  </si>
  <si>
    <t>total pilt</t>
  </si>
  <si>
    <t>TOTAL           DISTRIB.</t>
  </si>
  <si>
    <t>T08</t>
  </si>
  <si>
    <t>SESSER TIF #2</t>
  </si>
  <si>
    <t>N/A</t>
  </si>
  <si>
    <t>4TH              TVA(1)</t>
  </si>
  <si>
    <t>4TH FED. HOUS.(2)</t>
  </si>
  <si>
    <t>4TH LAND MGMT(3)</t>
  </si>
  <si>
    <t>FUND CODE</t>
  </si>
  <si>
    <t>2023 PAY 2024 TAXES COLLECTED</t>
  </si>
  <si>
    <t>31A</t>
  </si>
  <si>
    <t>BANTERRA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</si>
</sst>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0.000000000000000"/>
  </numFmts>
  <fonts count="12" x14ac:knownFonts="1">
    <font>
      <sz val="11"/>
      <color theme="1"/>
      <name val="Calibri"/>
      <family val="2"/>
      <scheme val="minor"/>
    </font>
    <font>
      <b/>
      <sz val="10"/>
      <name val="Arial"/>
      <family val="2"/>
    </font>
    <font>
      <sz val="10"/>
      <color indexed="11"/>
      <name val="Arial"/>
      <family val="2"/>
    </font>
    <font>
      <sz val="10"/>
      <color indexed="12"/>
      <name val="Arial"/>
      <family val="2"/>
    </font>
    <font>
      <sz val="10"/>
      <color indexed="12"/>
      <name val="Arial"/>
      <family val="2"/>
    </font>
    <font>
      <sz val="11"/>
      <color theme="1"/>
      <name val="Calibri"/>
      <family val="2"/>
      <scheme val="minor"/>
    </font>
    <font>
      <sz val="10"/>
      <name val="Arial"/>
      <family val="2"/>
    </font>
    <font>
      <sz val="9"/>
      <color indexed="81"/>
      <name val="Tahoma"/>
      <family val="2"/>
    </font>
    <font>
      <b/>
      <sz val="9"/>
      <color indexed="81"/>
      <name val="Tahoma"/>
      <family val="2"/>
    </font>
    <font>
      <sz val="11"/>
      <name val="Calibri"/>
      <family val="2"/>
      <scheme val="minor"/>
    </font>
    <font>
      <b/>
      <sz val="11"/>
      <color theme="1"/>
      <name val="Calibri"/>
      <family val="2"/>
      <scheme val="minor"/>
    </font>
    <font>
      <sz val="10"/>
      <color rgb="FF00B050"/>
      <name val="Arial"/>
      <family val="2"/>
    </font>
  </fonts>
  <fills count="3">
    <fill>
      <patternFill patternType="none"/>
    </fill>
    <fill>
      <patternFill patternType="gray125"/>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64">
    <xf numFmtId="0" fontId="0" fillId="0" borderId="0" xfId="0"/>
    <xf numFmtId="44" fontId="0" fillId="0" borderId="0" xfId="1" applyFont="1"/>
    <xf numFmtId="0" fontId="0" fillId="0" borderId="1" xfId="0" applyBorder="1"/>
    <xf numFmtId="44" fontId="0" fillId="0" borderId="1" xfId="1" applyFont="1" applyBorder="1"/>
    <xf numFmtId="44" fontId="6" fillId="0" borderId="1" xfId="1" applyFont="1" applyBorder="1"/>
    <xf numFmtId="44" fontId="3" fillId="0" borderId="1" xfId="1" applyFont="1" applyBorder="1"/>
    <xf numFmtId="44" fontId="4" fillId="0" borderId="1" xfId="1" applyFont="1" applyBorder="1"/>
    <xf numFmtId="0" fontId="1" fillId="0" borderId="1" xfId="0" applyFont="1" applyBorder="1"/>
    <xf numFmtId="0" fontId="0" fillId="0" borderId="2" xfId="0" applyBorder="1"/>
    <xf numFmtId="0" fontId="0" fillId="0" borderId="3" xfId="0" applyBorder="1"/>
    <xf numFmtId="44" fontId="3" fillId="0" borderId="3" xfId="1" applyFont="1" applyBorder="1"/>
    <xf numFmtId="44" fontId="0" fillId="0" borderId="3" xfId="1" applyFont="1" applyBorder="1"/>
    <xf numFmtId="0" fontId="1" fillId="0" borderId="4" xfId="0" applyFont="1" applyBorder="1"/>
    <xf numFmtId="44" fontId="0" fillId="0" borderId="5" xfId="1" applyFont="1" applyBorder="1"/>
    <xf numFmtId="44" fontId="0" fillId="0" borderId="6" xfId="1" applyFont="1" applyBorder="1"/>
    <xf numFmtId="0" fontId="0" fillId="0" borderId="1" xfId="0" applyBorder="1" applyAlignment="1">
      <alignment horizontal="center"/>
    </xf>
    <xf numFmtId="44" fontId="0" fillId="0" borderId="1" xfId="1" applyFont="1" applyBorder="1" applyAlignment="1">
      <alignment horizontal="center"/>
    </xf>
    <xf numFmtId="0" fontId="2" fillId="0" borderId="1" xfId="0" applyFont="1" applyBorder="1"/>
    <xf numFmtId="0" fontId="3" fillId="0" borderId="1" xfId="0" applyFont="1" applyBorder="1"/>
    <xf numFmtId="0" fontId="4" fillId="0" borderId="1" xfId="0" applyFont="1" applyBorder="1"/>
    <xf numFmtId="0" fontId="0" fillId="0" borderId="7" xfId="0" applyBorder="1"/>
    <xf numFmtId="9" fontId="0" fillId="0" borderId="0" xfId="3" applyFont="1"/>
    <xf numFmtId="43" fontId="0" fillId="0" borderId="0" xfId="2" applyFont="1"/>
    <xf numFmtId="44" fontId="0" fillId="0" borderId="8" xfId="0" applyNumberFormat="1" applyBorder="1"/>
    <xf numFmtId="0" fontId="0" fillId="0" borderId="0" xfId="0" applyAlignment="1">
      <alignment horizontal="center"/>
    </xf>
    <xf numFmtId="0" fontId="0" fillId="2" borderId="1" xfId="0" applyFill="1" applyBorder="1"/>
    <xf numFmtId="43" fontId="0" fillId="2" borderId="1" xfId="2" applyFont="1" applyFill="1" applyBorder="1"/>
    <xf numFmtId="0" fontId="0" fillId="2" borderId="9" xfId="0" applyFill="1" applyBorder="1"/>
    <xf numFmtId="43" fontId="0" fillId="2" borderId="10" xfId="0" applyNumberFormat="1" applyFill="1" applyBorder="1"/>
    <xf numFmtId="44" fontId="0" fillId="0" borderId="5" xfId="1" applyFont="1" applyFill="1" applyBorder="1"/>
    <xf numFmtId="0" fontId="0" fillId="0" borderId="3" xfId="0" applyBorder="1" applyAlignment="1">
      <alignment horizontal="right" vertical="top"/>
    </xf>
    <xf numFmtId="0" fontId="2" fillId="0" borderId="11" xfId="0" applyFont="1" applyBorder="1"/>
    <xf numFmtId="0" fontId="3" fillId="0" borderId="11" xfId="0" applyFont="1" applyBorder="1"/>
    <xf numFmtId="0" fontId="0" fillId="0" borderId="11" xfId="0" applyBorder="1"/>
    <xf numFmtId="44" fontId="6" fillId="0" borderId="11" xfId="1" applyFont="1" applyBorder="1"/>
    <xf numFmtId="44" fontId="0" fillId="0" borderId="11" xfId="1" applyFont="1" applyBorder="1"/>
    <xf numFmtId="44" fontId="5" fillId="0" borderId="1" xfId="1" applyFont="1" applyBorder="1"/>
    <xf numFmtId="44" fontId="9" fillId="0" borderId="1" xfId="1" applyFont="1" applyFill="1" applyBorder="1"/>
    <xf numFmtId="47" fontId="0" fillId="0" borderId="0" xfId="0" applyNumberFormat="1"/>
    <xf numFmtId="44" fontId="0" fillId="0" borderId="0" xfId="0" applyNumberFormat="1"/>
    <xf numFmtId="44" fontId="0" fillId="0" borderId="11" xfId="1" applyFont="1" applyFill="1" applyBorder="1"/>
    <xf numFmtId="44" fontId="0" fillId="0" borderId="1" xfId="1" applyFont="1" applyFill="1" applyBorder="1"/>
    <xf numFmtId="44" fontId="0" fillId="0" borderId="1" xfId="1" applyFont="1" applyFill="1" applyBorder="1" applyAlignment="1">
      <alignment horizontal="center"/>
    </xf>
    <xf numFmtId="43" fontId="0" fillId="0" borderId="0" xfId="0" applyNumberFormat="1"/>
    <xf numFmtId="0" fontId="9" fillId="0" borderId="1" xfId="0" applyFont="1" applyBorder="1"/>
    <xf numFmtId="43" fontId="10" fillId="0" borderId="0" xfId="2" applyFont="1"/>
    <xf numFmtId="0" fontId="0" fillId="0" borderId="0" xfId="2" applyNumberFormat="1" applyFont="1" applyBorder="1"/>
    <xf numFmtId="44" fontId="0" fillId="0" borderId="0" xfId="1" applyFont="1" applyBorder="1"/>
    <xf numFmtId="8" fontId="0" fillId="0" borderId="1" xfId="1" applyNumberFormat="1" applyFont="1" applyBorder="1"/>
    <xf numFmtId="43" fontId="0" fillId="0" borderId="11" xfId="2" applyFont="1" applyBorder="1"/>
    <xf numFmtId="44" fontId="0" fillId="0" borderId="3" xfId="1" applyFont="1" applyFill="1" applyBorder="1"/>
    <xf numFmtId="164" fontId="0" fillId="0" borderId="0" xfId="0" applyNumberFormat="1"/>
    <xf numFmtId="44" fontId="5" fillId="0" borderId="1" xfId="1" applyFont="1" applyFill="1" applyBorder="1"/>
    <xf numFmtId="43" fontId="0" fillId="0" borderId="1" xfId="2" applyFont="1" applyBorder="1" applyAlignment="1">
      <alignment horizontal="right" vertical="top"/>
    </xf>
    <xf numFmtId="43" fontId="0" fillId="0" borderId="1" xfId="2" applyFont="1" applyBorder="1" applyAlignment="1">
      <alignment horizontal="center" wrapText="1"/>
    </xf>
    <xf numFmtId="43" fontId="10" fillId="0" borderId="6" xfId="2" applyFont="1" applyBorder="1"/>
    <xf numFmtId="0" fontId="1" fillId="0" borderId="12" xfId="0" applyFont="1" applyBorder="1"/>
    <xf numFmtId="0" fontId="0" fillId="0" borderId="1" xfId="0" applyBorder="1" applyAlignment="1">
      <alignment horizontal="center" wrapText="1"/>
    </xf>
    <xf numFmtId="0" fontId="11" fillId="0" borderId="11" xfId="0" applyFont="1" applyBorder="1"/>
    <xf numFmtId="0" fontId="11" fillId="0" borderId="1" xfId="0" applyFont="1" applyBorder="1"/>
    <xf numFmtId="44" fontId="3" fillId="0" borderId="1" xfId="1" applyFont="1" applyFill="1" applyBorder="1"/>
    <xf numFmtId="0" fontId="0" fillId="0" borderId="0" xfId="0" applyAlignment="1">
      <alignment horizontal="center"/>
    </xf>
    <xf numFmtId="0" fontId="0" fillId="0" borderId="7" xfId="0" applyBorder="1" applyAlignment="1">
      <alignment horizontal="center"/>
    </xf>
    <xf numFmtId="44" fontId="0" fillId="0" borderId="1" xfId="1" applyFont="1" applyFill="1" applyBorder="1" applyAlignment="1">
      <alignment horizontal="center" wrapText="1"/>
    </xf>
  </cellXfs>
  <cellStyles count="4">
    <cellStyle name="Comma" xfId="2" builtinId="3"/>
    <cellStyle name="Currency" xfId="1" builtinId="4"/>
    <cellStyle name="Normal" xfId="0" builtinId="0"/>
    <cellStyle name="Percent" xfId="3" builtinId="5"/>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78926-23A3-42DF-B9C0-307768424E6F}">
  <sheetPr>
    <tabColor rgb="FF92D050"/>
    <pageSetUpPr fitToPage="1"/>
  </sheetPr>
  <dimension ref="A1:AH243"/>
  <sheetViews>
    <sheetView tabSelected="1" zoomScaleNormal="100" workbookViewId="0">
      <pane ySplit="2" topLeftCell="A189" activePane="bottomLeft" state="frozen"/>
      <selection activeCell="D1" sqref="D1"/>
      <selection pane="bottomLeft" activeCell="N1" sqref="N1:N1048576"/>
    </sheetView>
  </sheetViews>
  <sheetFormatPr defaultRowHeight="15" x14ac:dyDescent="0.25"/>
  <cols>
    <col min="1" max="1" width="6.7109375" customWidth="1"/>
    <col min="2" max="2" width="5.28515625" hidden="1" customWidth="1"/>
    <col min="3" max="3" width="13.140625" hidden="1" customWidth="1"/>
    <col min="4" max="4" width="23" bestFit="1" customWidth="1"/>
    <col min="5" max="5" width="40" bestFit="1" customWidth="1"/>
    <col min="6" max="6" width="36.28515625" customWidth="1"/>
    <col min="7" max="7" width="7" hidden="1" customWidth="1"/>
    <col min="8" max="8" width="15" style="1" hidden="1" customWidth="1"/>
    <col min="9" max="9" width="16.28515625" style="1" customWidth="1"/>
    <col min="10" max="10" width="15.42578125" style="1" hidden="1" customWidth="1"/>
    <col min="11" max="11" width="18.5703125" style="1" customWidth="1"/>
    <col min="12" max="12" width="15.140625" style="1" hidden="1" customWidth="1"/>
    <col min="13" max="13" width="15.140625" customWidth="1"/>
    <col min="14" max="14" width="16.28515625" hidden="1" customWidth="1"/>
    <col min="15" max="15" width="17.28515625" customWidth="1"/>
    <col min="16" max="16" width="20.5703125" customWidth="1"/>
    <col min="17" max="17" width="15.28515625" customWidth="1"/>
    <col min="18" max="18" width="13.28515625" customWidth="1"/>
    <col min="19" max="19" width="16.28515625" customWidth="1"/>
    <col min="20" max="20" width="13.7109375" customWidth="1"/>
    <col min="21" max="21" width="14.28515625" style="22" customWidth="1"/>
    <col min="22" max="23" width="9.140625" customWidth="1"/>
  </cols>
  <sheetData>
    <row r="1" spans="1:21" ht="12.75" customHeight="1" x14ac:dyDescent="0.25">
      <c r="A1" t="s">
        <v>403</v>
      </c>
      <c r="D1" s="20"/>
      <c r="E1" s="2"/>
      <c r="F1" s="2"/>
      <c r="G1" s="2"/>
      <c r="H1" s="3"/>
      <c r="I1" s="3"/>
      <c r="J1" s="3"/>
      <c r="K1" s="3"/>
      <c r="L1" s="3"/>
      <c r="M1" s="2"/>
      <c r="N1" s="2"/>
      <c r="O1" s="2" t="s">
        <v>391</v>
      </c>
      <c r="P1" s="2"/>
      <c r="Q1" s="2"/>
      <c r="R1" s="2"/>
      <c r="S1" s="2"/>
      <c r="T1" s="2"/>
      <c r="U1" s="53"/>
    </row>
    <row r="2" spans="1:21" ht="27" customHeight="1" x14ac:dyDescent="0.25">
      <c r="A2" s="2" t="s">
        <v>346</v>
      </c>
      <c r="B2" s="2"/>
      <c r="C2" s="15" t="s">
        <v>0</v>
      </c>
      <c r="D2" s="15" t="s">
        <v>124</v>
      </c>
      <c r="E2" s="15" t="s">
        <v>123</v>
      </c>
      <c r="F2" s="15" t="s">
        <v>125</v>
      </c>
      <c r="G2" s="57" t="s">
        <v>402</v>
      </c>
      <c r="H2" s="16" t="s">
        <v>131</v>
      </c>
      <c r="I2" s="16" t="s">
        <v>126</v>
      </c>
      <c r="J2" s="16" t="s">
        <v>132</v>
      </c>
      <c r="K2" s="16" t="s">
        <v>127</v>
      </c>
      <c r="L2" s="16" t="s">
        <v>133</v>
      </c>
      <c r="M2" s="42" t="s">
        <v>128</v>
      </c>
      <c r="N2" s="16" t="s">
        <v>134</v>
      </c>
      <c r="O2" s="42" t="s">
        <v>384</v>
      </c>
      <c r="P2" s="42" t="s">
        <v>385</v>
      </c>
      <c r="Q2" s="63" t="s">
        <v>386</v>
      </c>
      <c r="R2" s="63" t="s">
        <v>400</v>
      </c>
      <c r="S2" s="63" t="s">
        <v>401</v>
      </c>
      <c r="T2" s="63" t="s">
        <v>399</v>
      </c>
      <c r="U2" s="54" t="s">
        <v>395</v>
      </c>
    </row>
    <row r="3" spans="1:21" ht="14.25" customHeight="1" x14ac:dyDescent="0.25">
      <c r="A3" s="33" t="s">
        <v>318</v>
      </c>
      <c r="B3" s="58">
        <v>1</v>
      </c>
      <c r="C3" s="32">
        <v>916</v>
      </c>
      <c r="D3" s="33" t="s">
        <v>1</v>
      </c>
      <c r="E3" s="33" t="s">
        <v>1</v>
      </c>
      <c r="F3" s="33" t="s">
        <v>2</v>
      </c>
      <c r="G3" s="33">
        <v>1</v>
      </c>
      <c r="H3" s="34"/>
      <c r="I3" s="35">
        <v>937128.62</v>
      </c>
      <c r="J3" s="35"/>
      <c r="K3" s="40">
        <v>788523.28</v>
      </c>
      <c r="L3" s="35"/>
      <c r="M3" s="35">
        <v>180663.37</v>
      </c>
      <c r="N3" s="35"/>
      <c r="O3" s="40">
        <v>22710.320000000003</v>
      </c>
      <c r="P3" s="40">
        <v>4844.84</v>
      </c>
      <c r="Q3" s="40">
        <v>11682.28</v>
      </c>
      <c r="R3" s="40">
        <v>4654.1599999999989</v>
      </c>
      <c r="S3" s="40">
        <v>3145.78</v>
      </c>
      <c r="T3" s="40">
        <v>3935.54</v>
      </c>
      <c r="U3" s="49">
        <v>1957288.1900000002</v>
      </c>
    </row>
    <row r="4" spans="1:21" x14ac:dyDescent="0.25">
      <c r="A4" s="2" t="s">
        <v>318</v>
      </c>
      <c r="B4" s="59">
        <v>2</v>
      </c>
      <c r="C4" s="18">
        <v>2652</v>
      </c>
      <c r="D4" s="2" t="s">
        <v>1</v>
      </c>
      <c r="E4" s="2" t="s">
        <v>1</v>
      </c>
      <c r="F4" s="2" t="s">
        <v>3</v>
      </c>
      <c r="G4" s="2">
        <v>3</v>
      </c>
      <c r="H4" s="5"/>
      <c r="I4" s="3">
        <v>119099.97</v>
      </c>
      <c r="J4" s="3"/>
      <c r="K4" s="41">
        <v>100213.68</v>
      </c>
      <c r="L4" s="3"/>
      <c r="M4" s="3">
        <v>22960.560000000001</v>
      </c>
      <c r="N4" s="3"/>
      <c r="O4" s="40">
        <v>2886.2399999999989</v>
      </c>
      <c r="P4" s="41">
        <v>615.73</v>
      </c>
      <c r="Q4" s="41">
        <v>1484.7</v>
      </c>
      <c r="R4" s="40">
        <v>591.5</v>
      </c>
      <c r="S4" s="40">
        <v>399.8</v>
      </c>
      <c r="T4" s="41">
        <v>500.17</v>
      </c>
      <c r="U4" s="49">
        <v>248752.35</v>
      </c>
    </row>
    <row r="5" spans="1:21" x14ac:dyDescent="0.25">
      <c r="A5" s="2" t="s">
        <v>318</v>
      </c>
      <c r="B5" s="59">
        <v>3</v>
      </c>
      <c r="C5" s="18">
        <v>13</v>
      </c>
      <c r="D5" s="2" t="s">
        <v>1</v>
      </c>
      <c r="E5" s="2" t="s">
        <v>1</v>
      </c>
      <c r="F5" s="2" t="s">
        <v>4</v>
      </c>
      <c r="G5" s="2">
        <v>5</v>
      </c>
      <c r="H5" s="4"/>
      <c r="I5" s="3">
        <v>183248.35</v>
      </c>
      <c r="J5" s="3"/>
      <c r="K5" s="41">
        <v>154189.72</v>
      </c>
      <c r="L5" s="3"/>
      <c r="M5" s="3">
        <v>35327.35</v>
      </c>
      <c r="N5" s="3"/>
      <c r="O5" s="40">
        <v>4440.8099999999995</v>
      </c>
      <c r="P5" s="41">
        <v>947.37</v>
      </c>
      <c r="Q5" s="41">
        <v>2284.38</v>
      </c>
      <c r="R5" s="40">
        <v>910.09999999999991</v>
      </c>
      <c r="S5" s="40">
        <v>615.13</v>
      </c>
      <c r="T5" s="41">
        <v>769.56</v>
      </c>
      <c r="U5" s="49">
        <v>382732.76999999996</v>
      </c>
    </row>
    <row r="6" spans="1:21" x14ac:dyDescent="0.25">
      <c r="A6" s="2" t="s">
        <v>318</v>
      </c>
      <c r="B6" s="59">
        <v>4</v>
      </c>
      <c r="C6" s="18">
        <v>2653</v>
      </c>
      <c r="D6" s="2" t="s">
        <v>1</v>
      </c>
      <c r="E6" s="2" t="s">
        <v>1</v>
      </c>
      <c r="F6" s="2" t="s">
        <v>5</v>
      </c>
      <c r="G6" s="2">
        <v>6</v>
      </c>
      <c r="H6" s="5"/>
      <c r="I6" s="3">
        <v>274748.34999999998</v>
      </c>
      <c r="J6" s="3"/>
      <c r="K6" s="41">
        <v>231180.07</v>
      </c>
      <c r="L6" s="3"/>
      <c r="M6" s="3">
        <v>52967.08</v>
      </c>
      <c r="N6" s="3"/>
      <c r="O6" s="40">
        <v>6658.22</v>
      </c>
      <c r="P6" s="41">
        <v>1420.41</v>
      </c>
      <c r="Q6" s="41">
        <v>3425.02</v>
      </c>
      <c r="R6" s="40">
        <v>1364.5300000000004</v>
      </c>
      <c r="S6" s="40">
        <v>922.28</v>
      </c>
      <c r="T6" s="41">
        <v>1153.82</v>
      </c>
      <c r="U6" s="49">
        <v>573839.78</v>
      </c>
    </row>
    <row r="7" spans="1:21" x14ac:dyDescent="0.25">
      <c r="A7" s="2" t="s">
        <v>318</v>
      </c>
      <c r="B7" s="59">
        <v>5</v>
      </c>
      <c r="C7" s="18">
        <v>2655</v>
      </c>
      <c r="D7" s="2" t="s">
        <v>1</v>
      </c>
      <c r="E7" s="2" t="s">
        <v>1</v>
      </c>
      <c r="F7" s="2" t="s">
        <v>6</v>
      </c>
      <c r="G7" s="2"/>
      <c r="H7" s="5"/>
      <c r="I7" s="3">
        <v>93986.08</v>
      </c>
      <c r="J7" s="3"/>
      <c r="K7" s="41">
        <v>79082.210000000006</v>
      </c>
      <c r="L7" s="3"/>
      <c r="M7" s="3">
        <v>18119.02</v>
      </c>
      <c r="N7" s="3"/>
      <c r="O7" s="40">
        <v>2277.62</v>
      </c>
      <c r="P7" s="41">
        <v>485.9</v>
      </c>
      <c r="Q7" s="41">
        <v>1171.6300000000001</v>
      </c>
      <c r="R7" s="40">
        <v>466.78000000000003</v>
      </c>
      <c r="S7" s="40">
        <v>315.49</v>
      </c>
      <c r="T7" s="41">
        <v>394.7</v>
      </c>
      <c r="U7" s="49">
        <v>196299.43</v>
      </c>
    </row>
    <row r="8" spans="1:21" x14ac:dyDescent="0.25">
      <c r="A8" s="2" t="s">
        <v>318</v>
      </c>
      <c r="B8" s="59">
        <v>6</v>
      </c>
      <c r="C8" s="18">
        <v>1000</v>
      </c>
      <c r="D8" s="2" t="s">
        <v>1</v>
      </c>
      <c r="E8" s="2" t="s">
        <v>1</v>
      </c>
      <c r="F8" s="2" t="s">
        <v>7</v>
      </c>
      <c r="G8" s="2"/>
      <c r="H8" s="5"/>
      <c r="I8" s="3">
        <v>60668.85</v>
      </c>
      <c r="J8" s="3"/>
      <c r="K8" s="41">
        <v>51048.26</v>
      </c>
      <c r="L8" s="3"/>
      <c r="M8" s="3">
        <v>11695.97</v>
      </c>
      <c r="N8" s="3"/>
      <c r="O8" s="40">
        <v>1470.2299999999998</v>
      </c>
      <c r="P8" s="41">
        <v>313.64999999999998</v>
      </c>
      <c r="Q8" s="41">
        <v>756.3</v>
      </c>
      <c r="R8" s="40">
        <v>301.32000000000005</v>
      </c>
      <c r="S8" s="40">
        <v>203.65</v>
      </c>
      <c r="T8" s="41">
        <v>254.78</v>
      </c>
      <c r="U8" s="49">
        <v>126713.01</v>
      </c>
    </row>
    <row r="9" spans="1:21" x14ac:dyDescent="0.25">
      <c r="A9" s="2" t="s">
        <v>318</v>
      </c>
      <c r="B9" s="59">
        <v>7</v>
      </c>
      <c r="C9" s="18">
        <v>2654</v>
      </c>
      <c r="D9" s="2" t="s">
        <v>1</v>
      </c>
      <c r="E9" s="2" t="s">
        <v>1</v>
      </c>
      <c r="F9" s="2" t="s">
        <v>8</v>
      </c>
      <c r="G9" s="2"/>
      <c r="H9" s="5"/>
      <c r="I9" s="3">
        <v>93986.08</v>
      </c>
      <c r="J9" s="3"/>
      <c r="K9" s="41">
        <v>79082.210000000006</v>
      </c>
      <c r="L9" s="3"/>
      <c r="M9" s="3">
        <v>18119.02</v>
      </c>
      <c r="N9" s="3"/>
      <c r="O9" s="40">
        <v>2277.62</v>
      </c>
      <c r="P9" s="41">
        <v>485.9</v>
      </c>
      <c r="Q9" s="41">
        <v>1171.6300000000001</v>
      </c>
      <c r="R9" s="40">
        <v>466.78000000000003</v>
      </c>
      <c r="S9" s="40">
        <v>315.49</v>
      </c>
      <c r="T9" s="41">
        <v>394.7</v>
      </c>
      <c r="U9" s="49">
        <v>196299.43</v>
      </c>
    </row>
    <row r="10" spans="1:21" x14ac:dyDescent="0.25">
      <c r="A10" s="2" t="s">
        <v>318</v>
      </c>
      <c r="B10" s="59">
        <v>8</v>
      </c>
      <c r="C10" s="18">
        <v>916</v>
      </c>
      <c r="D10" s="2" t="s">
        <v>1</v>
      </c>
      <c r="E10" s="2" t="s">
        <v>1</v>
      </c>
      <c r="F10" s="2" t="s">
        <v>9</v>
      </c>
      <c r="G10" s="2"/>
      <c r="H10" s="5"/>
      <c r="I10" s="3">
        <v>332931.13</v>
      </c>
      <c r="J10" s="3"/>
      <c r="K10" s="41">
        <v>280136.5</v>
      </c>
      <c r="L10" s="3"/>
      <c r="M10" s="3">
        <v>64183.78</v>
      </c>
      <c r="N10" s="3"/>
      <c r="O10" s="40">
        <v>8068.2199999999993</v>
      </c>
      <c r="P10" s="41">
        <v>1721.2</v>
      </c>
      <c r="Q10" s="41">
        <v>4150.33</v>
      </c>
      <c r="R10" s="40">
        <v>1653.4799999999996</v>
      </c>
      <c r="S10" s="40">
        <v>1117.5899999999999</v>
      </c>
      <c r="T10" s="41">
        <v>1398.17</v>
      </c>
      <c r="U10" s="49">
        <v>695360.39999999991</v>
      </c>
    </row>
    <row r="11" spans="1:21" x14ac:dyDescent="0.25">
      <c r="A11" s="2" t="s">
        <v>318</v>
      </c>
      <c r="B11" s="59">
        <v>9</v>
      </c>
      <c r="C11" s="18">
        <v>916</v>
      </c>
      <c r="D11" s="2" t="s">
        <v>1</v>
      </c>
      <c r="E11" s="2" t="s">
        <v>1</v>
      </c>
      <c r="F11" s="2" t="s">
        <v>10</v>
      </c>
      <c r="G11" s="2"/>
      <c r="H11" s="5"/>
      <c r="I11" s="3">
        <v>246900.01</v>
      </c>
      <c r="J11" s="3"/>
      <c r="K11" s="41">
        <v>207747.78</v>
      </c>
      <c r="L11" s="3"/>
      <c r="M11" s="3">
        <v>47598.35</v>
      </c>
      <c r="N11" s="3"/>
      <c r="O11" s="40">
        <v>5983.3499999999995</v>
      </c>
      <c r="P11" s="41">
        <v>1276.44</v>
      </c>
      <c r="Q11" s="41">
        <v>3077.86</v>
      </c>
      <c r="R11" s="40">
        <v>1226.2200000000003</v>
      </c>
      <c r="S11" s="40">
        <v>828.8</v>
      </c>
      <c r="T11" s="41">
        <v>1036.8699999999999</v>
      </c>
      <c r="U11" s="49">
        <v>515675.68</v>
      </c>
    </row>
    <row r="12" spans="1:21" x14ac:dyDescent="0.25">
      <c r="A12" s="2" t="s">
        <v>318</v>
      </c>
      <c r="B12" s="59">
        <v>10</v>
      </c>
      <c r="C12" s="18">
        <v>60</v>
      </c>
      <c r="D12" s="2" t="s">
        <v>1</v>
      </c>
      <c r="E12" s="2" t="s">
        <v>1</v>
      </c>
      <c r="F12" s="2" t="s">
        <v>11</v>
      </c>
      <c r="G12" s="2"/>
      <c r="H12" s="5"/>
      <c r="I12" s="3">
        <v>51218.879999999997</v>
      </c>
      <c r="J12" s="3"/>
      <c r="K12" s="41">
        <v>43096.83</v>
      </c>
      <c r="L12" s="3"/>
      <c r="M12" s="3">
        <v>9874.17</v>
      </c>
      <c r="N12" s="3"/>
      <c r="O12" s="40">
        <v>1241.2500000000002</v>
      </c>
      <c r="P12" s="41">
        <v>264.79000000000002</v>
      </c>
      <c r="Q12" s="41">
        <v>638.5</v>
      </c>
      <c r="R12" s="40">
        <v>254.36999999999998</v>
      </c>
      <c r="S12" s="40">
        <v>171.93</v>
      </c>
      <c r="T12" s="41">
        <v>215.1</v>
      </c>
      <c r="U12" s="49">
        <v>106975.81999999998</v>
      </c>
    </row>
    <row r="13" spans="1:21" x14ac:dyDescent="0.25">
      <c r="A13" s="2" t="s">
        <v>318</v>
      </c>
      <c r="B13" s="59">
        <v>11</v>
      </c>
      <c r="C13" s="18">
        <v>916</v>
      </c>
      <c r="D13" s="2" t="s">
        <v>1</v>
      </c>
      <c r="E13" s="2" t="s">
        <v>1</v>
      </c>
      <c r="F13" s="2" t="s">
        <v>12</v>
      </c>
      <c r="G13" s="2"/>
      <c r="H13" s="5"/>
      <c r="I13" s="3">
        <v>17404.919999999998</v>
      </c>
      <c r="J13" s="3"/>
      <c r="K13" s="41">
        <v>14644.91</v>
      </c>
      <c r="L13" s="3"/>
      <c r="M13" s="3">
        <v>3355.39</v>
      </c>
      <c r="N13" s="3"/>
      <c r="O13" s="40">
        <v>421.79999999999995</v>
      </c>
      <c r="P13" s="41">
        <v>89.98</v>
      </c>
      <c r="Q13" s="41">
        <v>216.97</v>
      </c>
      <c r="R13" s="40">
        <v>86.44</v>
      </c>
      <c r="S13" s="40">
        <v>58.43</v>
      </c>
      <c r="T13" s="41">
        <v>73.09</v>
      </c>
      <c r="U13" s="49">
        <v>36351.930000000008</v>
      </c>
    </row>
    <row r="14" spans="1:21" x14ac:dyDescent="0.25">
      <c r="A14" s="2" t="s">
        <v>315</v>
      </c>
      <c r="B14" s="59">
        <v>12</v>
      </c>
      <c r="C14" s="18">
        <v>34</v>
      </c>
      <c r="D14" s="2" t="s">
        <v>13</v>
      </c>
      <c r="E14" s="2" t="s">
        <v>13</v>
      </c>
      <c r="F14" s="2" t="s">
        <v>14</v>
      </c>
      <c r="G14" s="2">
        <v>1</v>
      </c>
      <c r="H14" s="5"/>
      <c r="I14" s="3">
        <v>78111.429999999993</v>
      </c>
      <c r="J14" s="3"/>
      <c r="K14" s="3">
        <v>65721.13</v>
      </c>
      <c r="L14" s="3"/>
      <c r="M14" s="3">
        <v>15050.88</v>
      </c>
      <c r="N14" s="3"/>
      <c r="O14" s="40">
        <v>1894.5100000000002</v>
      </c>
      <c r="P14" s="41">
        <v>403.63</v>
      </c>
      <c r="Q14" s="41">
        <v>971.7</v>
      </c>
      <c r="R14" s="40">
        <v>387.76</v>
      </c>
      <c r="S14" s="41">
        <v>261.63</v>
      </c>
      <c r="T14" s="41">
        <v>0</v>
      </c>
      <c r="U14" s="49">
        <v>162802.67000000004</v>
      </c>
    </row>
    <row r="15" spans="1:21" x14ac:dyDescent="0.25">
      <c r="A15" s="2" t="s">
        <v>315</v>
      </c>
      <c r="B15" s="59">
        <v>13</v>
      </c>
      <c r="C15" s="18">
        <v>34</v>
      </c>
      <c r="D15" s="2" t="s">
        <v>13</v>
      </c>
      <c r="E15" s="2" t="s">
        <v>13</v>
      </c>
      <c r="F15" s="2" t="s">
        <v>4</v>
      </c>
      <c r="G15" s="2">
        <v>5</v>
      </c>
      <c r="H15" s="5"/>
      <c r="I15" s="3">
        <v>64180.84</v>
      </c>
      <c r="J15" s="3"/>
      <c r="K15" s="3">
        <v>54000.22</v>
      </c>
      <c r="L15" s="3"/>
      <c r="M15" s="3">
        <v>12366.67</v>
      </c>
      <c r="N15" s="3"/>
      <c r="O15" s="40">
        <v>1556.6499999999999</v>
      </c>
      <c r="P15" s="41">
        <v>331.64</v>
      </c>
      <c r="Q15" s="41">
        <v>798.41</v>
      </c>
      <c r="R15" s="40">
        <v>318.61</v>
      </c>
      <c r="S15" s="41">
        <v>214.97</v>
      </c>
      <c r="T15" s="41">
        <v>0</v>
      </c>
      <c r="U15" s="49">
        <v>133768.01</v>
      </c>
    </row>
    <row r="16" spans="1:21" x14ac:dyDescent="0.25">
      <c r="A16" s="2" t="s">
        <v>315</v>
      </c>
      <c r="B16" s="59">
        <v>14</v>
      </c>
      <c r="C16" s="18">
        <v>34</v>
      </c>
      <c r="D16" s="2" t="s">
        <v>13</v>
      </c>
      <c r="E16" s="2" t="s">
        <v>13</v>
      </c>
      <c r="F16" s="2" t="s">
        <v>15</v>
      </c>
      <c r="G16" s="2"/>
      <c r="H16" s="5"/>
      <c r="I16" s="3">
        <v>0</v>
      </c>
      <c r="J16" s="3"/>
      <c r="K16" s="3">
        <v>0</v>
      </c>
      <c r="L16" s="3"/>
      <c r="M16" s="3">
        <v>0</v>
      </c>
      <c r="N16" s="3"/>
      <c r="O16" s="40">
        <v>0</v>
      </c>
      <c r="P16" s="41">
        <v>0</v>
      </c>
      <c r="Q16" s="41"/>
      <c r="R16" s="40">
        <v>0</v>
      </c>
      <c r="S16" s="41">
        <v>0</v>
      </c>
      <c r="T16" s="41">
        <v>0</v>
      </c>
      <c r="U16" s="49">
        <v>0</v>
      </c>
    </row>
    <row r="17" spans="1:21" x14ac:dyDescent="0.25">
      <c r="A17" s="2" t="s">
        <v>315</v>
      </c>
      <c r="B17" s="59">
        <v>15</v>
      </c>
      <c r="C17" s="18">
        <v>34</v>
      </c>
      <c r="D17" s="2" t="s">
        <v>13</v>
      </c>
      <c r="E17" s="2" t="s">
        <v>13</v>
      </c>
      <c r="F17" s="2" t="s">
        <v>9</v>
      </c>
      <c r="G17" s="2"/>
      <c r="H17" s="5"/>
      <c r="I17" s="3">
        <v>16667.12</v>
      </c>
      <c r="J17" s="3"/>
      <c r="K17" s="3">
        <v>14023.33</v>
      </c>
      <c r="L17" s="3"/>
      <c r="M17" s="3">
        <v>3211.49</v>
      </c>
      <c r="N17" s="3"/>
      <c r="O17" s="40">
        <v>404.24999999999994</v>
      </c>
      <c r="P17" s="41">
        <v>86.12</v>
      </c>
      <c r="Q17" s="41">
        <v>207.34</v>
      </c>
      <c r="R17" s="40">
        <v>82.73</v>
      </c>
      <c r="S17" s="41">
        <v>55.83</v>
      </c>
      <c r="T17" s="41">
        <v>0</v>
      </c>
      <c r="U17" s="49">
        <v>34738.21</v>
      </c>
    </row>
    <row r="18" spans="1:21" x14ac:dyDescent="0.25">
      <c r="A18" s="2" t="s">
        <v>315</v>
      </c>
      <c r="B18" s="59">
        <v>16</v>
      </c>
      <c r="C18" s="18">
        <v>34</v>
      </c>
      <c r="D18" s="2" t="s">
        <v>13</v>
      </c>
      <c r="E18" s="2" t="s">
        <v>13</v>
      </c>
      <c r="F18" s="2" t="s">
        <v>10</v>
      </c>
      <c r="G18" s="2"/>
      <c r="H18" s="5"/>
      <c r="I18" s="3">
        <v>15920.73</v>
      </c>
      <c r="J18" s="3"/>
      <c r="K18" s="3">
        <v>13395.33</v>
      </c>
      <c r="L18" s="3"/>
      <c r="M18" s="3">
        <v>3067.69</v>
      </c>
      <c r="N18" s="3"/>
      <c r="O18" s="40">
        <v>386.15</v>
      </c>
      <c r="P18" s="41">
        <v>82.26</v>
      </c>
      <c r="Q18" s="41">
        <v>198.05</v>
      </c>
      <c r="R18" s="40">
        <v>79.030000000000015</v>
      </c>
      <c r="S18" s="41">
        <v>53.33</v>
      </c>
      <c r="T18" s="41">
        <v>0</v>
      </c>
      <c r="U18" s="49">
        <v>33182.57</v>
      </c>
    </row>
    <row r="19" spans="1:21" x14ac:dyDescent="0.25">
      <c r="A19" s="2" t="s">
        <v>313</v>
      </c>
      <c r="B19" s="59">
        <v>17</v>
      </c>
      <c r="C19" s="18">
        <v>19</v>
      </c>
      <c r="D19" s="2" t="s">
        <v>16</v>
      </c>
      <c r="E19" s="2" t="s">
        <v>16</v>
      </c>
      <c r="F19" s="2" t="s">
        <v>17</v>
      </c>
      <c r="G19" s="2"/>
      <c r="H19" s="5"/>
      <c r="I19" s="3">
        <v>9867.3799999999992</v>
      </c>
      <c r="J19" s="3"/>
      <c r="K19" s="3">
        <v>7645.67</v>
      </c>
      <c r="L19" s="3"/>
      <c r="M19" s="3">
        <v>1304.25</v>
      </c>
      <c r="N19" s="3"/>
      <c r="O19" s="40">
        <v>172.92999999999998</v>
      </c>
      <c r="P19" s="41">
        <v>50.54</v>
      </c>
      <c r="Q19" s="41">
        <v>114.84</v>
      </c>
      <c r="R19" s="40">
        <v>50.629999999999995</v>
      </c>
      <c r="S19" s="41">
        <v>34.22</v>
      </c>
      <c r="T19" s="41">
        <v>0</v>
      </c>
      <c r="U19" s="49">
        <v>19240.460000000003</v>
      </c>
    </row>
    <row r="20" spans="1:21" x14ac:dyDescent="0.25">
      <c r="A20" s="2" t="s">
        <v>313</v>
      </c>
      <c r="B20" s="59">
        <v>18</v>
      </c>
      <c r="C20" s="18">
        <v>19</v>
      </c>
      <c r="D20" s="2" t="s">
        <v>16</v>
      </c>
      <c r="E20" s="2" t="s">
        <v>16</v>
      </c>
      <c r="F20" s="2" t="s">
        <v>18</v>
      </c>
      <c r="G20" s="2"/>
      <c r="H20" s="5"/>
      <c r="I20" s="3">
        <v>9867.33</v>
      </c>
      <c r="J20" s="3"/>
      <c r="K20" s="3">
        <v>7645.64</v>
      </c>
      <c r="L20" s="3"/>
      <c r="M20" s="3">
        <v>1304.23</v>
      </c>
      <c r="N20" s="3"/>
      <c r="O20" s="40">
        <v>173.03</v>
      </c>
      <c r="P20" s="41">
        <v>50.53</v>
      </c>
      <c r="Q20" s="41">
        <v>114.84</v>
      </c>
      <c r="R20" s="40">
        <v>50.629999999999995</v>
      </c>
      <c r="S20" s="41">
        <v>34.22</v>
      </c>
      <c r="T20" s="41">
        <v>0</v>
      </c>
      <c r="U20" s="49">
        <v>19240.45</v>
      </c>
    </row>
    <row r="21" spans="1:21" x14ac:dyDescent="0.25">
      <c r="A21" s="2" t="s">
        <v>313</v>
      </c>
      <c r="B21" s="59">
        <v>19</v>
      </c>
      <c r="C21" s="18">
        <v>19</v>
      </c>
      <c r="D21" s="2" t="s">
        <v>16</v>
      </c>
      <c r="E21" s="2" t="s">
        <v>16</v>
      </c>
      <c r="F21" s="2" t="s">
        <v>9</v>
      </c>
      <c r="G21" s="2"/>
      <c r="H21" s="5"/>
      <c r="I21" s="3">
        <v>104449.77</v>
      </c>
      <c r="J21" s="3"/>
      <c r="K21" s="3">
        <v>80932.259999999995</v>
      </c>
      <c r="L21" s="3"/>
      <c r="M21" s="3">
        <v>13805.83</v>
      </c>
      <c r="N21" s="3"/>
      <c r="O21" s="40">
        <v>1831.21</v>
      </c>
      <c r="P21" s="41">
        <v>534.91999999999996</v>
      </c>
      <c r="Q21" s="41">
        <v>1215.6099999999999</v>
      </c>
      <c r="R21" s="40">
        <v>535.94000000000005</v>
      </c>
      <c r="S21" s="41">
        <v>362.25</v>
      </c>
      <c r="T21" s="41">
        <v>0</v>
      </c>
      <c r="U21" s="49">
        <v>203667.78999999998</v>
      </c>
    </row>
    <row r="22" spans="1:21" x14ac:dyDescent="0.25">
      <c r="A22" s="2" t="s">
        <v>313</v>
      </c>
      <c r="B22" s="59">
        <v>20</v>
      </c>
      <c r="C22" s="18">
        <v>19</v>
      </c>
      <c r="D22" s="2" t="s">
        <v>16</v>
      </c>
      <c r="E22" s="2" t="s">
        <v>16</v>
      </c>
      <c r="F22" s="2" t="s">
        <v>10</v>
      </c>
      <c r="G22" s="2"/>
      <c r="H22" s="5"/>
      <c r="I22" s="3">
        <v>380255.18</v>
      </c>
      <c r="J22" s="3"/>
      <c r="K22" s="3">
        <v>294638.38</v>
      </c>
      <c r="L22" s="3"/>
      <c r="M22" s="3">
        <v>50260.9</v>
      </c>
      <c r="N22" s="3"/>
      <c r="O22" s="40">
        <v>6666.5999999999995</v>
      </c>
      <c r="P22" s="41">
        <v>1947.37</v>
      </c>
      <c r="Q22" s="41">
        <v>4425.5</v>
      </c>
      <c r="R22" s="40">
        <v>1951.1000000000001</v>
      </c>
      <c r="S22" s="41">
        <v>1318.8</v>
      </c>
      <c r="T22" s="41">
        <v>0</v>
      </c>
      <c r="U22" s="49">
        <v>741463.83000000007</v>
      </c>
    </row>
    <row r="23" spans="1:21" x14ac:dyDescent="0.25">
      <c r="A23" s="2" t="s">
        <v>311</v>
      </c>
      <c r="B23" s="59">
        <v>21</v>
      </c>
      <c r="C23" s="18">
        <v>47</v>
      </c>
      <c r="D23" s="2" t="s">
        <v>352</v>
      </c>
      <c r="E23" s="2" t="s">
        <v>122</v>
      </c>
      <c r="F23" s="2" t="s">
        <v>19</v>
      </c>
      <c r="G23" s="2"/>
      <c r="H23" s="5"/>
      <c r="I23" s="3">
        <v>131846.85999999999</v>
      </c>
      <c r="J23" s="3"/>
      <c r="K23" s="3">
        <v>110965.5</v>
      </c>
      <c r="L23" s="3"/>
      <c r="M23" s="3">
        <v>25410.85</v>
      </c>
      <c r="N23" s="3"/>
      <c r="O23" s="40">
        <v>3202.55</v>
      </c>
      <c r="P23" s="41">
        <v>677.74</v>
      </c>
      <c r="Q23" s="41">
        <v>1640.42</v>
      </c>
      <c r="R23" s="40">
        <v>655.72</v>
      </c>
      <c r="S23" s="41">
        <v>441.46</v>
      </c>
      <c r="T23" s="41">
        <v>0</v>
      </c>
      <c r="U23" s="49">
        <v>274841.09999999992</v>
      </c>
    </row>
    <row r="24" spans="1:21" x14ac:dyDescent="0.25">
      <c r="A24" s="2" t="s">
        <v>309</v>
      </c>
      <c r="B24" s="59">
        <v>22</v>
      </c>
      <c r="C24" s="18">
        <v>54</v>
      </c>
      <c r="D24" s="2" t="s">
        <v>20</v>
      </c>
      <c r="E24" s="2" t="s">
        <v>21</v>
      </c>
      <c r="F24" s="2" t="s">
        <v>21</v>
      </c>
      <c r="G24" s="2"/>
      <c r="H24" s="5"/>
      <c r="I24" s="3">
        <v>1703761.6</v>
      </c>
      <c r="J24" s="3"/>
      <c r="K24" s="3">
        <v>1227854.08</v>
      </c>
      <c r="L24" s="3"/>
      <c r="M24" s="3">
        <v>212574.53</v>
      </c>
      <c r="N24" s="3"/>
      <c r="O24" s="40">
        <v>21407.980000000007</v>
      </c>
      <c r="P24" s="41">
        <v>4585.99</v>
      </c>
      <c r="Q24" s="41">
        <v>19077.03</v>
      </c>
      <c r="R24" s="40">
        <v>5498.5</v>
      </c>
      <c r="S24" s="41">
        <v>1473.26</v>
      </c>
      <c r="T24" s="41">
        <v>0</v>
      </c>
      <c r="U24" s="49">
        <v>3196232.9699999997</v>
      </c>
    </row>
    <row r="25" spans="1:21" x14ac:dyDescent="0.25">
      <c r="A25" s="2" t="s">
        <v>309</v>
      </c>
      <c r="B25" s="59">
        <v>23</v>
      </c>
      <c r="C25" s="18">
        <v>54</v>
      </c>
      <c r="D25" s="2" t="s">
        <v>20</v>
      </c>
      <c r="E25" s="2" t="s">
        <v>21</v>
      </c>
      <c r="F25" s="2" t="s">
        <v>112</v>
      </c>
      <c r="G25" s="2">
        <v>3</v>
      </c>
      <c r="H25" s="5"/>
      <c r="I25" s="3">
        <v>118646.03</v>
      </c>
      <c r="J25" s="3"/>
      <c r="K25" s="3">
        <v>85504.92</v>
      </c>
      <c r="L25" s="3"/>
      <c r="M25" s="3">
        <v>14803.2</v>
      </c>
      <c r="N25" s="3"/>
      <c r="O25" s="40">
        <v>1490.7900000000002</v>
      </c>
      <c r="P25" s="41">
        <v>319.36</v>
      </c>
      <c r="Q25" s="41">
        <v>1328.48</v>
      </c>
      <c r="R25" s="40">
        <v>382.90999999999997</v>
      </c>
      <c r="S25" s="41">
        <v>102.59</v>
      </c>
      <c r="T25" s="41">
        <v>0</v>
      </c>
      <c r="U25" s="49">
        <v>222578.28000000003</v>
      </c>
    </row>
    <row r="26" spans="1:21" x14ac:dyDescent="0.25">
      <c r="A26" s="2" t="s">
        <v>307</v>
      </c>
      <c r="B26" s="59">
        <v>24</v>
      </c>
      <c r="C26" s="18">
        <v>32</v>
      </c>
      <c r="D26" s="2" t="s">
        <v>20</v>
      </c>
      <c r="E26" s="2" t="s">
        <v>22</v>
      </c>
      <c r="F26" s="2" t="s">
        <v>22</v>
      </c>
      <c r="G26" s="2"/>
      <c r="H26" s="5"/>
      <c r="I26" s="3">
        <v>273098.75</v>
      </c>
      <c r="J26" s="3"/>
      <c r="K26" s="3">
        <v>812140.64</v>
      </c>
      <c r="L26" s="3"/>
      <c r="M26" s="3">
        <v>579977.81000000006</v>
      </c>
      <c r="N26" s="3"/>
      <c r="O26" s="40">
        <v>64706.94</v>
      </c>
      <c r="P26" s="41">
        <v>1264.78</v>
      </c>
      <c r="Q26" s="41">
        <v>10395.700000000001</v>
      </c>
      <c r="R26" s="40">
        <v>0</v>
      </c>
      <c r="S26" s="40">
        <v>0</v>
      </c>
      <c r="T26" s="41">
        <v>148</v>
      </c>
      <c r="U26" s="49">
        <v>1741732.62</v>
      </c>
    </row>
    <row r="27" spans="1:21" x14ac:dyDescent="0.25">
      <c r="A27" s="2" t="s">
        <v>305</v>
      </c>
      <c r="B27" s="59">
        <v>25</v>
      </c>
      <c r="C27" s="18">
        <v>14</v>
      </c>
      <c r="D27" s="2" t="s">
        <v>20</v>
      </c>
      <c r="E27" s="2" t="s">
        <v>23</v>
      </c>
      <c r="F27" s="2" t="s">
        <v>23</v>
      </c>
      <c r="G27" s="2"/>
      <c r="H27" s="5"/>
      <c r="I27" s="3">
        <v>507442.22</v>
      </c>
      <c r="J27" s="3"/>
      <c r="K27" s="3">
        <v>410530.27</v>
      </c>
      <c r="L27" s="3"/>
      <c r="M27" s="3">
        <v>34595.410000000003</v>
      </c>
      <c r="N27" s="3"/>
      <c r="O27" s="40">
        <v>4222.1300000000028</v>
      </c>
      <c r="P27" s="41">
        <v>1616.45</v>
      </c>
      <c r="Q27" s="41">
        <v>5941.79</v>
      </c>
      <c r="R27" s="40">
        <v>0</v>
      </c>
      <c r="S27" s="40">
        <v>19279.28</v>
      </c>
      <c r="T27" s="41">
        <v>11881.17</v>
      </c>
      <c r="U27" s="49">
        <v>995508.72</v>
      </c>
    </row>
    <row r="28" spans="1:21" x14ac:dyDescent="0.25">
      <c r="A28" s="2" t="s">
        <v>305</v>
      </c>
      <c r="B28" s="59">
        <v>26</v>
      </c>
      <c r="C28" s="18">
        <v>14</v>
      </c>
      <c r="D28" s="2" t="s">
        <v>20</v>
      </c>
      <c r="E28" s="2" t="s">
        <v>23</v>
      </c>
      <c r="F28" s="2" t="s">
        <v>347</v>
      </c>
      <c r="G28" s="2">
        <v>3</v>
      </c>
      <c r="H28" s="5"/>
      <c r="I28" s="3">
        <v>0</v>
      </c>
      <c r="J28" s="3"/>
      <c r="K28" s="3">
        <v>0</v>
      </c>
      <c r="L28" s="3"/>
      <c r="M28" s="3">
        <v>0</v>
      </c>
      <c r="N28" s="3"/>
      <c r="O28" s="40">
        <v>0</v>
      </c>
      <c r="P28" s="41">
        <v>0</v>
      </c>
      <c r="Q28" s="41">
        <v>0</v>
      </c>
      <c r="R28" s="40">
        <v>0</v>
      </c>
      <c r="S28" s="41">
        <v>0</v>
      </c>
      <c r="T28" s="41">
        <v>0</v>
      </c>
      <c r="U28" s="49">
        <v>0</v>
      </c>
    </row>
    <row r="29" spans="1:21" x14ac:dyDescent="0.25">
      <c r="A29" s="2" t="s">
        <v>303</v>
      </c>
      <c r="B29" s="59">
        <v>27</v>
      </c>
      <c r="C29" s="18">
        <v>37</v>
      </c>
      <c r="D29" s="2" t="s">
        <v>20</v>
      </c>
      <c r="E29" s="2" t="s">
        <v>24</v>
      </c>
      <c r="F29" s="2" t="s">
        <v>24</v>
      </c>
      <c r="G29" s="2"/>
      <c r="H29" s="5"/>
      <c r="I29" s="3">
        <v>21935.96</v>
      </c>
      <c r="J29" s="3"/>
      <c r="K29" s="3">
        <v>10838.33</v>
      </c>
      <c r="L29" s="3"/>
      <c r="M29" s="3">
        <v>2453.4499999999998</v>
      </c>
      <c r="N29" s="3"/>
      <c r="O29" s="40">
        <v>512.71999999999991</v>
      </c>
      <c r="P29" s="41">
        <v>383.71000000000004</v>
      </c>
      <c r="Q29" s="41">
        <v>216.91</v>
      </c>
      <c r="R29" s="40">
        <v>0</v>
      </c>
      <c r="S29" s="41">
        <v>0</v>
      </c>
      <c r="T29" s="41">
        <v>0</v>
      </c>
      <c r="U29" s="49">
        <v>36341.08</v>
      </c>
    </row>
    <row r="30" spans="1:21" x14ac:dyDescent="0.25">
      <c r="A30" s="2" t="s">
        <v>303</v>
      </c>
      <c r="B30" s="59">
        <v>28</v>
      </c>
      <c r="C30" s="18">
        <v>1771</v>
      </c>
      <c r="D30" s="2" t="s">
        <v>20</v>
      </c>
      <c r="E30" s="2" t="s">
        <v>24</v>
      </c>
      <c r="F30" s="2" t="s">
        <v>113</v>
      </c>
      <c r="G30" s="2">
        <v>3</v>
      </c>
      <c r="H30" s="5"/>
      <c r="I30" s="3">
        <v>1187.29</v>
      </c>
      <c r="J30" s="3"/>
      <c r="K30" s="3">
        <v>586.63</v>
      </c>
      <c r="L30" s="3"/>
      <c r="M30" s="3">
        <v>132.80000000000001</v>
      </c>
      <c r="N30" s="3"/>
      <c r="O30" s="40">
        <v>27.73</v>
      </c>
      <c r="P30" s="41">
        <v>20.77</v>
      </c>
      <c r="Q30" s="41">
        <v>11.74</v>
      </c>
      <c r="R30" s="40">
        <v>0</v>
      </c>
      <c r="S30" s="41">
        <v>0</v>
      </c>
      <c r="T30" s="41">
        <v>0</v>
      </c>
      <c r="U30" s="49">
        <v>1966.96</v>
      </c>
    </row>
    <row r="31" spans="1:21" x14ac:dyDescent="0.25">
      <c r="A31" s="2" t="s">
        <v>301</v>
      </c>
      <c r="B31" s="59">
        <v>29</v>
      </c>
      <c r="C31" s="18">
        <v>7</v>
      </c>
      <c r="D31" s="2" t="s">
        <v>20</v>
      </c>
      <c r="E31" s="2" t="s">
        <v>25</v>
      </c>
      <c r="F31" s="2" t="s">
        <v>25</v>
      </c>
      <c r="G31" s="2"/>
      <c r="H31" s="5"/>
      <c r="I31" s="3">
        <v>10180.89</v>
      </c>
      <c r="J31" s="3"/>
      <c r="K31" s="3">
        <v>23078.39</v>
      </c>
      <c r="L31" s="3"/>
      <c r="M31" s="3">
        <v>2163.08</v>
      </c>
      <c r="N31" s="3"/>
      <c r="O31" s="40">
        <v>409.91999999999996</v>
      </c>
      <c r="P31" s="41">
        <v>115.61</v>
      </c>
      <c r="Q31" s="41">
        <v>215.85</v>
      </c>
      <c r="R31" s="40">
        <v>0</v>
      </c>
      <c r="S31" s="41">
        <v>0</v>
      </c>
      <c r="T31" s="41">
        <v>0</v>
      </c>
      <c r="U31" s="49">
        <v>36163.74</v>
      </c>
    </row>
    <row r="32" spans="1:21" x14ac:dyDescent="0.25">
      <c r="A32" s="2" t="s">
        <v>301</v>
      </c>
      <c r="B32" s="59">
        <v>30</v>
      </c>
      <c r="C32" s="18">
        <v>7</v>
      </c>
      <c r="D32" s="2" t="s">
        <v>20</v>
      </c>
      <c r="E32" s="2" t="s">
        <v>25</v>
      </c>
      <c r="F32" s="2" t="s">
        <v>114</v>
      </c>
      <c r="G32" s="2">
        <v>3</v>
      </c>
      <c r="H32" s="5"/>
      <c r="I32" s="3">
        <v>434.82</v>
      </c>
      <c r="J32" s="3"/>
      <c r="K32" s="3">
        <v>985.66</v>
      </c>
      <c r="L32" s="3"/>
      <c r="M32" s="3">
        <v>92.39</v>
      </c>
      <c r="N32" s="3"/>
      <c r="O32" s="40">
        <v>17.5</v>
      </c>
      <c r="P32" s="41">
        <v>4.9400000000000004</v>
      </c>
      <c r="Q32" s="41">
        <v>9.2200000000000006</v>
      </c>
      <c r="R32" s="40">
        <v>0</v>
      </c>
      <c r="S32" s="41">
        <v>0</v>
      </c>
      <c r="T32" s="41">
        <v>0</v>
      </c>
      <c r="U32" s="49">
        <v>1544.5300000000002</v>
      </c>
    </row>
    <row r="33" spans="1:21" x14ac:dyDescent="0.25">
      <c r="A33" s="2" t="s">
        <v>299</v>
      </c>
      <c r="B33" s="59">
        <v>31</v>
      </c>
      <c r="C33" s="18">
        <v>2</v>
      </c>
      <c r="D33" s="2" t="s">
        <v>20</v>
      </c>
      <c r="E33" s="2" t="s">
        <v>26</v>
      </c>
      <c r="F33" s="2" t="s">
        <v>26</v>
      </c>
      <c r="G33" s="2"/>
      <c r="H33" s="60"/>
      <c r="I33" s="41">
        <v>704123.54</v>
      </c>
      <c r="J33" s="41"/>
      <c r="K33" s="41">
        <v>1282761.33</v>
      </c>
      <c r="L33" s="41"/>
      <c r="M33" s="41">
        <v>250510.32</v>
      </c>
      <c r="N33" s="41"/>
      <c r="O33" s="40">
        <v>34118.15</v>
      </c>
      <c r="P33" s="41">
        <v>4412.79</v>
      </c>
      <c r="Q33" s="41">
        <v>18282.759999999998</v>
      </c>
      <c r="R33" s="40">
        <v>15355.93</v>
      </c>
      <c r="S33" s="41">
        <v>0</v>
      </c>
      <c r="T33" s="41">
        <v>0</v>
      </c>
      <c r="U33" s="49">
        <v>2309564.8199999998</v>
      </c>
    </row>
    <row r="34" spans="1:21" x14ac:dyDescent="0.25">
      <c r="A34" s="2" t="s">
        <v>299</v>
      </c>
      <c r="B34" s="59" t="s">
        <v>404</v>
      </c>
      <c r="C34" s="18">
        <v>2046</v>
      </c>
      <c r="D34" s="2" t="s">
        <v>20</v>
      </c>
      <c r="E34" s="2" t="s">
        <v>26</v>
      </c>
      <c r="F34" s="2" t="s">
        <v>405</v>
      </c>
      <c r="G34" s="2"/>
      <c r="H34" s="60"/>
      <c r="I34" s="41">
        <v>753593.75</v>
      </c>
      <c r="J34" s="41"/>
      <c r="K34" s="41"/>
      <c r="L34" s="41"/>
      <c r="M34" s="41"/>
      <c r="N34" s="41"/>
      <c r="O34" s="40"/>
      <c r="P34" s="41">
        <v>0</v>
      </c>
      <c r="Q34" s="41">
        <v>0</v>
      </c>
      <c r="R34" s="40">
        <v>0</v>
      </c>
      <c r="S34" s="41"/>
      <c r="T34" s="41"/>
      <c r="U34" s="49">
        <v>753593.75</v>
      </c>
    </row>
    <row r="35" spans="1:21" x14ac:dyDescent="0.25">
      <c r="A35" s="2" t="s">
        <v>299</v>
      </c>
      <c r="B35" s="59">
        <v>32</v>
      </c>
      <c r="C35" s="18">
        <v>2771</v>
      </c>
      <c r="D35" s="2" t="s">
        <v>20</v>
      </c>
      <c r="E35" s="2" t="s">
        <v>26</v>
      </c>
      <c r="F35" s="2" t="s">
        <v>115</v>
      </c>
      <c r="G35" s="2">
        <v>3</v>
      </c>
      <c r="H35" s="60"/>
      <c r="I35" s="41">
        <v>180445.24</v>
      </c>
      <c r="J35" s="41"/>
      <c r="K35" s="41">
        <v>158788.12</v>
      </c>
      <c r="L35" s="41"/>
      <c r="M35" s="41">
        <v>31009.72</v>
      </c>
      <c r="N35" s="41"/>
      <c r="O35" s="40">
        <v>4223.3500000000004</v>
      </c>
      <c r="P35" s="41">
        <v>546.25</v>
      </c>
      <c r="Q35" s="41">
        <v>2263.15</v>
      </c>
      <c r="R35" s="40">
        <v>1900.85</v>
      </c>
      <c r="S35" s="41">
        <v>0</v>
      </c>
      <c r="T35" s="41">
        <v>0</v>
      </c>
      <c r="U35" s="49">
        <v>379176.67999999993</v>
      </c>
    </row>
    <row r="36" spans="1:21" x14ac:dyDescent="0.25">
      <c r="A36" s="2" t="s">
        <v>297</v>
      </c>
      <c r="B36" s="59">
        <v>33</v>
      </c>
      <c r="C36" s="18">
        <v>55</v>
      </c>
      <c r="D36" s="2" t="s">
        <v>20</v>
      </c>
      <c r="E36" s="2" t="s">
        <v>27</v>
      </c>
      <c r="F36" s="2" t="s">
        <v>27</v>
      </c>
      <c r="G36" s="2"/>
      <c r="H36" s="5"/>
      <c r="I36" s="3">
        <v>561122.91</v>
      </c>
      <c r="J36" s="3"/>
      <c r="K36" s="3">
        <v>357883.67</v>
      </c>
      <c r="L36" s="3"/>
      <c r="M36" s="3">
        <v>60821.84</v>
      </c>
      <c r="N36" s="3"/>
      <c r="O36" s="40">
        <v>15115.760000000004</v>
      </c>
      <c r="P36" s="41">
        <v>5465.65</v>
      </c>
      <c r="Q36" s="41">
        <v>6031.28</v>
      </c>
      <c r="R36" s="40">
        <v>4061.15</v>
      </c>
      <c r="S36" s="41">
        <v>0</v>
      </c>
      <c r="T36" s="41">
        <v>0</v>
      </c>
      <c r="U36" s="49">
        <v>1010502.2600000001</v>
      </c>
    </row>
    <row r="37" spans="1:21" x14ac:dyDescent="0.25">
      <c r="A37" s="2" t="s">
        <v>295</v>
      </c>
      <c r="B37" s="59">
        <v>34</v>
      </c>
      <c r="C37" s="18">
        <v>61</v>
      </c>
      <c r="D37" s="2" t="s">
        <v>20</v>
      </c>
      <c r="E37" s="2" t="s">
        <v>28</v>
      </c>
      <c r="F37" s="2" t="s">
        <v>28</v>
      </c>
      <c r="G37" s="2"/>
      <c r="H37" s="5"/>
      <c r="I37" s="3">
        <v>807267.05</v>
      </c>
      <c r="J37" s="3"/>
      <c r="K37" s="3">
        <v>669249.28000000003</v>
      </c>
      <c r="L37" s="3"/>
      <c r="M37" s="3">
        <v>67760.66</v>
      </c>
      <c r="N37" s="3"/>
      <c r="O37" s="40">
        <v>9695.1899999999987</v>
      </c>
      <c r="P37" s="41">
        <v>7567.6100000000006</v>
      </c>
      <c r="Q37" s="41">
        <v>9389.31</v>
      </c>
      <c r="R37" s="40">
        <v>2189.79</v>
      </c>
      <c r="S37" s="41">
        <v>0</v>
      </c>
      <c r="T37" s="41">
        <v>0</v>
      </c>
      <c r="U37" s="49">
        <v>1573118.8900000001</v>
      </c>
    </row>
    <row r="38" spans="1:21" x14ac:dyDescent="0.25">
      <c r="A38" s="2" t="s">
        <v>295</v>
      </c>
      <c r="B38" s="59">
        <v>35</v>
      </c>
      <c r="C38" s="18">
        <v>61</v>
      </c>
      <c r="D38" s="2" t="s">
        <v>20</v>
      </c>
      <c r="E38" s="2" t="s">
        <v>28</v>
      </c>
      <c r="F38" s="2" t="s">
        <v>116</v>
      </c>
      <c r="G38" s="2">
        <v>3</v>
      </c>
      <c r="H38" s="5"/>
      <c r="I38" s="3">
        <v>65901.53</v>
      </c>
      <c r="J38" s="3"/>
      <c r="K38" s="3">
        <v>54634.39</v>
      </c>
      <c r="L38" s="3"/>
      <c r="M38" s="3">
        <v>5531.66</v>
      </c>
      <c r="N38" s="3"/>
      <c r="O38" s="40">
        <v>791.48</v>
      </c>
      <c r="P38" s="41">
        <v>617.78</v>
      </c>
      <c r="Q38" s="41">
        <v>766.5</v>
      </c>
      <c r="R38" s="40">
        <v>178.76</v>
      </c>
      <c r="S38" s="41">
        <v>0</v>
      </c>
      <c r="T38" s="41">
        <v>0</v>
      </c>
      <c r="U38" s="49">
        <v>128422.09999999999</v>
      </c>
    </row>
    <row r="39" spans="1:21" x14ac:dyDescent="0.25">
      <c r="A39" s="2" t="s">
        <v>293</v>
      </c>
      <c r="B39" s="59">
        <v>36</v>
      </c>
      <c r="C39" s="18">
        <v>195</v>
      </c>
      <c r="D39" s="2" t="s">
        <v>20</v>
      </c>
      <c r="E39" s="2" t="s">
        <v>29</v>
      </c>
      <c r="F39" s="2" t="s">
        <v>29</v>
      </c>
      <c r="G39" s="2"/>
      <c r="H39" s="5"/>
      <c r="I39" s="3">
        <v>811579.94</v>
      </c>
      <c r="J39" s="3"/>
      <c r="K39" s="3">
        <v>509999.59</v>
      </c>
      <c r="L39" s="3"/>
      <c r="M39" s="3">
        <v>83919.81</v>
      </c>
      <c r="N39" s="3"/>
      <c r="O39" s="40">
        <v>13091.9</v>
      </c>
      <c r="P39" s="41">
        <v>6377.84</v>
      </c>
      <c r="Q39" s="41">
        <v>8592.0300000000007</v>
      </c>
      <c r="R39" s="40">
        <v>5977.83</v>
      </c>
      <c r="S39" s="41">
        <v>0</v>
      </c>
      <c r="T39" s="41">
        <v>0</v>
      </c>
      <c r="U39" s="49">
        <v>1439538.9400000002</v>
      </c>
    </row>
    <row r="40" spans="1:21" x14ac:dyDescent="0.25">
      <c r="A40" s="2" t="s">
        <v>293</v>
      </c>
      <c r="B40" s="59">
        <v>37</v>
      </c>
      <c r="C40" s="18">
        <v>195</v>
      </c>
      <c r="D40" s="2" t="s">
        <v>20</v>
      </c>
      <c r="E40" s="2" t="s">
        <v>29</v>
      </c>
      <c r="F40" s="2" t="s">
        <v>117</v>
      </c>
      <c r="G40" s="2">
        <v>3</v>
      </c>
      <c r="H40" s="5"/>
      <c r="I40" s="3">
        <v>113408.17</v>
      </c>
      <c r="J40" s="3"/>
      <c r="K40" s="3">
        <v>71266.070000000007</v>
      </c>
      <c r="L40" s="3"/>
      <c r="M40" s="3">
        <v>11726.75</v>
      </c>
      <c r="N40" s="3"/>
      <c r="O40" s="40">
        <v>1829.4300000000003</v>
      </c>
      <c r="P40" s="41">
        <v>891.22</v>
      </c>
      <c r="Q40" s="41">
        <v>1200.6300000000001</v>
      </c>
      <c r="R40" s="40">
        <v>835.33</v>
      </c>
      <c r="S40" s="41">
        <v>0</v>
      </c>
      <c r="T40" s="41">
        <v>0</v>
      </c>
      <c r="U40" s="49">
        <v>201157.59999999998</v>
      </c>
    </row>
    <row r="41" spans="1:21" x14ac:dyDescent="0.25">
      <c r="A41" s="2" t="s">
        <v>291</v>
      </c>
      <c r="B41" s="59">
        <v>38</v>
      </c>
      <c r="C41" s="18">
        <v>999</v>
      </c>
      <c r="D41" s="2" t="s">
        <v>20</v>
      </c>
      <c r="E41" s="2" t="s">
        <v>30</v>
      </c>
      <c r="F41" s="2" t="s">
        <v>30</v>
      </c>
      <c r="G41" s="2"/>
      <c r="H41" s="5"/>
      <c r="I41" s="3">
        <v>504759.68</v>
      </c>
      <c r="J41" s="3"/>
      <c r="K41" s="3">
        <v>383790.24</v>
      </c>
      <c r="L41" s="3"/>
      <c r="M41" s="3">
        <v>51329.61</v>
      </c>
      <c r="N41" s="3"/>
      <c r="O41" s="40">
        <v>6860.25</v>
      </c>
      <c r="P41" s="41">
        <v>5064.07</v>
      </c>
      <c r="Q41" s="41">
        <v>5720.12</v>
      </c>
      <c r="R41" s="40">
        <v>0</v>
      </c>
      <c r="S41" s="40">
        <v>0</v>
      </c>
      <c r="T41" s="41">
        <v>845.26</v>
      </c>
      <c r="U41" s="49">
        <v>958369.22999999986</v>
      </c>
    </row>
    <row r="42" spans="1:21" x14ac:dyDescent="0.25">
      <c r="A42" s="2" t="s">
        <v>291</v>
      </c>
      <c r="B42" s="59">
        <v>39</v>
      </c>
      <c r="C42" s="18">
        <v>999</v>
      </c>
      <c r="D42" s="2" t="s">
        <v>20</v>
      </c>
      <c r="E42" s="2" t="s">
        <v>30</v>
      </c>
      <c r="F42" s="2" t="s">
        <v>348</v>
      </c>
      <c r="G42" s="2">
        <v>3</v>
      </c>
      <c r="H42" s="5"/>
      <c r="I42" s="3">
        <v>66431.210000000006</v>
      </c>
      <c r="J42" s="3"/>
      <c r="K42" s="3">
        <v>50510.48</v>
      </c>
      <c r="L42" s="3"/>
      <c r="M42" s="3">
        <v>6755.47</v>
      </c>
      <c r="N42" s="3"/>
      <c r="O42" s="40">
        <v>902.87999999999988</v>
      </c>
      <c r="P42" s="41">
        <v>666.48</v>
      </c>
      <c r="Q42" s="41">
        <v>752.82</v>
      </c>
      <c r="R42" s="40">
        <v>0</v>
      </c>
      <c r="S42" s="40">
        <v>0</v>
      </c>
      <c r="T42" s="41">
        <v>111.24</v>
      </c>
      <c r="U42" s="49">
        <v>126130.58000000002</v>
      </c>
    </row>
    <row r="43" spans="1:21" x14ac:dyDescent="0.25">
      <c r="A43" s="2" t="s">
        <v>283</v>
      </c>
      <c r="B43" s="59">
        <v>40</v>
      </c>
      <c r="C43" s="18">
        <v>23</v>
      </c>
      <c r="D43" s="2" t="s">
        <v>20</v>
      </c>
      <c r="E43" s="2" t="s">
        <v>31</v>
      </c>
      <c r="F43" s="2" t="s">
        <v>31</v>
      </c>
      <c r="G43" s="2"/>
      <c r="H43" s="5"/>
      <c r="I43" s="36">
        <v>2060922.01</v>
      </c>
      <c r="J43" s="3"/>
      <c r="K43" s="3">
        <v>1906411.86</v>
      </c>
      <c r="L43" s="3"/>
      <c r="M43" s="3">
        <v>577485.80000000005</v>
      </c>
      <c r="N43" s="3"/>
      <c r="O43" s="40">
        <v>62763.959999999992</v>
      </c>
      <c r="P43" s="41">
        <v>6142.48</v>
      </c>
      <c r="Q43" s="41">
        <v>27909.96</v>
      </c>
      <c r="R43" s="40">
        <v>4728.3200000000033</v>
      </c>
      <c r="S43" s="40">
        <v>16192.74</v>
      </c>
      <c r="T43" s="41">
        <v>13575.73</v>
      </c>
      <c r="U43" s="49">
        <v>4676132.8600000013</v>
      </c>
    </row>
    <row r="44" spans="1:21" x14ac:dyDescent="0.25">
      <c r="A44" s="2" t="s">
        <v>283</v>
      </c>
      <c r="B44" s="59">
        <v>41</v>
      </c>
      <c r="C44" s="18">
        <v>23</v>
      </c>
      <c r="D44" s="2" t="s">
        <v>20</v>
      </c>
      <c r="E44" s="2" t="s">
        <v>31</v>
      </c>
      <c r="F44" s="2" t="s">
        <v>118</v>
      </c>
      <c r="G44" s="2">
        <v>3</v>
      </c>
      <c r="H44" s="5"/>
      <c r="I44" s="37">
        <v>64337.99</v>
      </c>
      <c r="J44" s="3"/>
      <c r="K44" s="3">
        <v>59514.49</v>
      </c>
      <c r="L44" s="3"/>
      <c r="M44" s="3">
        <v>18027.990000000002</v>
      </c>
      <c r="N44" s="3"/>
      <c r="O44" s="40">
        <v>1959.3700000000003</v>
      </c>
      <c r="P44" s="41">
        <v>191.76</v>
      </c>
      <c r="Q44" s="41">
        <v>871.29</v>
      </c>
      <c r="R44" s="40">
        <v>147.60000000000008</v>
      </c>
      <c r="S44" s="40">
        <v>505.51</v>
      </c>
      <c r="T44" s="41">
        <v>423.81</v>
      </c>
      <c r="U44" s="49">
        <v>145979.81000000003</v>
      </c>
    </row>
    <row r="45" spans="1:21" x14ac:dyDescent="0.25">
      <c r="A45" s="2" t="s">
        <v>281</v>
      </c>
      <c r="B45" s="59">
        <v>42</v>
      </c>
      <c r="C45" s="18">
        <v>45</v>
      </c>
      <c r="D45" s="2" t="s">
        <v>20</v>
      </c>
      <c r="E45" s="2" t="s">
        <v>32</v>
      </c>
      <c r="F45" s="2" t="s">
        <v>32</v>
      </c>
      <c r="G45" s="2"/>
      <c r="H45" s="5"/>
      <c r="I45" s="36">
        <v>583168.35</v>
      </c>
      <c r="J45" s="3"/>
      <c r="K45" s="3">
        <v>487027.67</v>
      </c>
      <c r="L45" s="3"/>
      <c r="M45" s="3">
        <v>116620.71</v>
      </c>
      <c r="N45" s="3"/>
      <c r="O45" s="40">
        <v>11519.720000000001</v>
      </c>
      <c r="P45" s="41">
        <v>6237.0999999999995</v>
      </c>
      <c r="Q45" s="41">
        <v>7268.52</v>
      </c>
      <c r="R45" s="40">
        <v>1987.5000000000002</v>
      </c>
      <c r="S45" s="40">
        <v>2541.11</v>
      </c>
      <c r="T45" s="41">
        <v>1424.82</v>
      </c>
      <c r="U45" s="49">
        <v>1217795.5000000002</v>
      </c>
    </row>
    <row r="46" spans="1:21" x14ac:dyDescent="0.25">
      <c r="A46" s="2" t="s">
        <v>281</v>
      </c>
      <c r="B46" s="59">
        <v>43</v>
      </c>
      <c r="C46" s="18">
        <v>45</v>
      </c>
      <c r="D46" s="2" t="s">
        <v>20</v>
      </c>
      <c r="E46" s="2" t="s">
        <v>32</v>
      </c>
      <c r="F46" s="2" t="s">
        <v>350</v>
      </c>
      <c r="G46" s="2">
        <v>3</v>
      </c>
      <c r="H46" s="5"/>
      <c r="I46" s="36">
        <v>505630.63</v>
      </c>
      <c r="J46" s="3"/>
      <c r="K46" s="3">
        <v>422272.75</v>
      </c>
      <c r="L46" s="3"/>
      <c r="M46" s="3">
        <v>101114.86</v>
      </c>
      <c r="N46" s="3"/>
      <c r="O46" s="40">
        <v>15355.029999999999</v>
      </c>
      <c r="P46" s="41">
        <v>40.85</v>
      </c>
      <c r="Q46" s="41">
        <v>6302.12</v>
      </c>
      <c r="R46" s="40">
        <v>1723.2200000000003</v>
      </c>
      <c r="S46" s="40">
        <v>2203.25</v>
      </c>
      <c r="T46" s="41">
        <v>1235.3800000000001</v>
      </c>
      <c r="U46" s="49">
        <v>1055878.0900000001</v>
      </c>
    </row>
    <row r="47" spans="1:21" x14ac:dyDescent="0.25">
      <c r="A47" s="2" t="s">
        <v>277</v>
      </c>
      <c r="B47" s="59">
        <v>44</v>
      </c>
      <c r="C47" s="18">
        <v>25</v>
      </c>
      <c r="D47" s="2" t="s">
        <v>20</v>
      </c>
      <c r="E47" s="2" t="s">
        <v>33</v>
      </c>
      <c r="F47" s="2" t="s">
        <v>33</v>
      </c>
      <c r="G47" s="2"/>
      <c r="H47" s="5"/>
      <c r="I47" s="3">
        <v>288114.8</v>
      </c>
      <c r="J47" s="3"/>
      <c r="K47" s="3">
        <v>248513.53</v>
      </c>
      <c r="L47" s="3"/>
      <c r="M47" s="3">
        <v>48599.15</v>
      </c>
      <c r="N47" s="3"/>
      <c r="O47" s="40">
        <v>6658.92</v>
      </c>
      <c r="P47" s="41">
        <v>914.91999999999985</v>
      </c>
      <c r="Q47" s="41">
        <v>3577.06</v>
      </c>
      <c r="R47" s="40">
        <v>2934.56</v>
      </c>
      <c r="S47" s="41">
        <v>0</v>
      </c>
      <c r="T47" s="41">
        <v>0</v>
      </c>
      <c r="U47" s="49">
        <v>599312.94000000018</v>
      </c>
    </row>
    <row r="48" spans="1:21" x14ac:dyDescent="0.25">
      <c r="A48" s="2" t="s">
        <v>277</v>
      </c>
      <c r="B48" s="59">
        <v>45</v>
      </c>
      <c r="C48" s="18">
        <v>25</v>
      </c>
      <c r="D48" s="2" t="s">
        <v>20</v>
      </c>
      <c r="E48" s="2" t="s">
        <v>33</v>
      </c>
      <c r="F48" s="2" t="s">
        <v>351</v>
      </c>
      <c r="G48" s="2">
        <v>3</v>
      </c>
      <c r="H48" s="5"/>
      <c r="I48" s="3">
        <v>125389.34</v>
      </c>
      <c r="J48" s="3"/>
      <c r="K48" s="3">
        <v>108154.62</v>
      </c>
      <c r="L48" s="3"/>
      <c r="M48" s="3">
        <v>21150.67</v>
      </c>
      <c r="N48" s="3"/>
      <c r="O48" s="40">
        <v>2897.99</v>
      </c>
      <c r="P48" s="41">
        <v>398.18</v>
      </c>
      <c r="Q48" s="41">
        <v>1556.76</v>
      </c>
      <c r="R48" s="40">
        <v>1277.1400000000001</v>
      </c>
      <c r="S48" s="41">
        <v>0</v>
      </c>
      <c r="T48" s="41">
        <v>0</v>
      </c>
      <c r="U48" s="49">
        <v>260824.7</v>
      </c>
    </row>
    <row r="49" spans="1:21" x14ac:dyDescent="0.25">
      <c r="A49" s="2" t="s">
        <v>274</v>
      </c>
      <c r="B49" s="59">
        <v>46</v>
      </c>
      <c r="C49" s="18">
        <v>62</v>
      </c>
      <c r="D49" s="2" t="s">
        <v>119</v>
      </c>
      <c r="E49" s="2" t="s">
        <v>34</v>
      </c>
      <c r="F49" s="2" t="s">
        <v>35</v>
      </c>
      <c r="G49" s="2">
        <v>1</v>
      </c>
      <c r="H49" s="5"/>
      <c r="I49" s="3">
        <v>45124.19</v>
      </c>
      <c r="J49" s="3"/>
      <c r="K49" s="3">
        <v>39114.339999999997</v>
      </c>
      <c r="L49" s="3"/>
      <c r="M49" s="3">
        <v>3954.55</v>
      </c>
      <c r="N49" s="3"/>
      <c r="O49" s="40">
        <v>482.67000000000007</v>
      </c>
      <c r="P49" s="41">
        <v>476.83</v>
      </c>
      <c r="Q49" s="41">
        <v>536.82000000000005</v>
      </c>
      <c r="R49" s="40">
        <v>251.51</v>
      </c>
      <c r="S49" s="41">
        <v>0</v>
      </c>
      <c r="T49" s="41">
        <v>0</v>
      </c>
      <c r="U49" s="49">
        <v>89940.91</v>
      </c>
    </row>
    <row r="50" spans="1:21" x14ac:dyDescent="0.25">
      <c r="A50" s="2" t="s">
        <v>274</v>
      </c>
      <c r="B50" s="59">
        <v>47</v>
      </c>
      <c r="C50" s="18">
        <v>1245</v>
      </c>
      <c r="D50" s="2" t="s">
        <v>119</v>
      </c>
      <c r="E50" s="2" t="s">
        <v>34</v>
      </c>
      <c r="F50" s="2" t="s">
        <v>4</v>
      </c>
      <c r="G50" s="2">
        <v>5</v>
      </c>
      <c r="H50" s="5"/>
      <c r="I50" s="3">
        <v>408.96</v>
      </c>
      <c r="J50" s="3"/>
      <c r="K50" s="3">
        <v>354.49</v>
      </c>
      <c r="L50" s="3"/>
      <c r="M50" s="3">
        <v>35.85</v>
      </c>
      <c r="N50" s="3"/>
      <c r="O50" s="40">
        <v>4.370000000000001</v>
      </c>
      <c r="P50" s="41">
        <v>4.32</v>
      </c>
      <c r="Q50" s="41">
        <v>4.87</v>
      </c>
      <c r="R50" s="40">
        <v>2.2799999999999998</v>
      </c>
      <c r="S50" s="41">
        <v>0</v>
      </c>
      <c r="T50" s="41">
        <v>0</v>
      </c>
      <c r="U50" s="49">
        <v>815.1400000000001</v>
      </c>
    </row>
    <row r="51" spans="1:21" x14ac:dyDescent="0.25">
      <c r="A51" s="2" t="s">
        <v>274</v>
      </c>
      <c r="B51" s="59">
        <v>48</v>
      </c>
      <c r="C51" s="18">
        <v>1246</v>
      </c>
      <c r="D51" s="2" t="s">
        <v>119</v>
      </c>
      <c r="E51" s="2" t="s">
        <v>34</v>
      </c>
      <c r="F51" s="2" t="s">
        <v>36</v>
      </c>
      <c r="G51" s="2"/>
      <c r="H51" s="5"/>
      <c r="I51" s="3">
        <v>3703.9</v>
      </c>
      <c r="J51" s="3"/>
      <c r="K51" s="3">
        <v>3210.6</v>
      </c>
      <c r="L51" s="3"/>
      <c r="M51" s="3">
        <v>324.58999999999997</v>
      </c>
      <c r="N51" s="3"/>
      <c r="O51" s="40">
        <v>39.619999999999997</v>
      </c>
      <c r="P51" s="41">
        <v>39.130000000000003</v>
      </c>
      <c r="Q51" s="41">
        <v>44.06</v>
      </c>
      <c r="R51" s="40">
        <v>20.64</v>
      </c>
      <c r="S51" s="41">
        <v>0</v>
      </c>
      <c r="T51" s="41">
        <v>0</v>
      </c>
      <c r="U51" s="49">
        <v>7382.5400000000009</v>
      </c>
    </row>
    <row r="52" spans="1:21" x14ac:dyDescent="0.25">
      <c r="A52" s="2" t="s">
        <v>274</v>
      </c>
      <c r="B52" s="59">
        <v>49</v>
      </c>
      <c r="C52" s="18">
        <v>1247</v>
      </c>
      <c r="D52" s="2" t="s">
        <v>119</v>
      </c>
      <c r="E52" s="2" t="s">
        <v>34</v>
      </c>
      <c r="F52" s="2" t="s">
        <v>18</v>
      </c>
      <c r="G52" s="2"/>
      <c r="H52" s="5"/>
      <c r="I52" s="3">
        <v>502.44</v>
      </c>
      <c r="J52" s="3"/>
      <c r="K52" s="3">
        <v>435.53</v>
      </c>
      <c r="L52" s="3"/>
      <c r="M52" s="3">
        <v>44.04</v>
      </c>
      <c r="N52" s="3"/>
      <c r="O52" s="40">
        <v>5.36</v>
      </c>
      <c r="P52" s="41">
        <v>5.31</v>
      </c>
      <c r="Q52" s="41">
        <v>5.98</v>
      </c>
      <c r="R52" s="40">
        <v>2.8</v>
      </c>
      <c r="S52" s="41">
        <v>0</v>
      </c>
      <c r="T52" s="41">
        <v>0</v>
      </c>
      <c r="U52" s="49">
        <v>1001.4599999999999</v>
      </c>
    </row>
    <row r="53" spans="1:21" x14ac:dyDescent="0.25">
      <c r="A53" s="2" t="s">
        <v>274</v>
      </c>
      <c r="B53" s="59">
        <v>50</v>
      </c>
      <c r="C53" s="18">
        <v>1248</v>
      </c>
      <c r="D53" s="2" t="s">
        <v>119</v>
      </c>
      <c r="E53" s="2" t="s">
        <v>34</v>
      </c>
      <c r="F53" s="2" t="s">
        <v>9</v>
      </c>
      <c r="G53" s="2"/>
      <c r="H53" s="5"/>
      <c r="I53" s="3">
        <v>7325.95</v>
      </c>
      <c r="J53" s="3"/>
      <c r="K53" s="3">
        <v>6350.23</v>
      </c>
      <c r="L53" s="3"/>
      <c r="M53" s="3">
        <v>642.02</v>
      </c>
      <c r="N53" s="3"/>
      <c r="O53" s="40">
        <v>78.38000000000001</v>
      </c>
      <c r="P53" s="41">
        <v>77.41</v>
      </c>
      <c r="Q53" s="41">
        <v>87.15</v>
      </c>
      <c r="R53" s="40">
        <v>40.83</v>
      </c>
      <c r="S53" s="41">
        <v>0</v>
      </c>
      <c r="T53" s="41">
        <v>0</v>
      </c>
      <c r="U53" s="49">
        <v>14601.97</v>
      </c>
    </row>
    <row r="54" spans="1:21" x14ac:dyDescent="0.25">
      <c r="A54" s="2" t="s">
        <v>274</v>
      </c>
      <c r="B54" s="59">
        <v>51</v>
      </c>
      <c r="C54" s="18">
        <v>1249</v>
      </c>
      <c r="D54" s="2" t="s">
        <v>119</v>
      </c>
      <c r="E54" s="2" t="s">
        <v>34</v>
      </c>
      <c r="F54" s="2" t="s">
        <v>10</v>
      </c>
      <c r="G54" s="2"/>
      <c r="H54" s="5"/>
      <c r="I54" s="3">
        <v>4533.4399999999996</v>
      </c>
      <c r="J54" s="3"/>
      <c r="K54" s="3">
        <v>3929.65</v>
      </c>
      <c r="L54" s="3"/>
      <c r="M54" s="3">
        <v>397.29</v>
      </c>
      <c r="N54" s="3"/>
      <c r="O54" s="40">
        <v>48.510000000000005</v>
      </c>
      <c r="P54" s="41">
        <v>47.9</v>
      </c>
      <c r="Q54" s="41">
        <v>53.93</v>
      </c>
      <c r="R54" s="40">
        <v>25.27</v>
      </c>
      <c r="S54" s="41">
        <v>0</v>
      </c>
      <c r="T54" s="41">
        <v>0</v>
      </c>
      <c r="U54" s="49">
        <v>9035.9900000000016</v>
      </c>
    </row>
    <row r="55" spans="1:21" x14ac:dyDescent="0.25">
      <c r="A55" s="2" t="s">
        <v>274</v>
      </c>
      <c r="B55" s="59">
        <v>52</v>
      </c>
      <c r="C55" s="18">
        <v>1250</v>
      </c>
      <c r="D55" s="2" t="s">
        <v>119</v>
      </c>
      <c r="E55" s="2" t="s">
        <v>34</v>
      </c>
      <c r="F55" s="2" t="s">
        <v>37</v>
      </c>
      <c r="G55" s="2"/>
      <c r="H55" s="5"/>
      <c r="I55" s="3">
        <v>1904.54</v>
      </c>
      <c r="J55" s="3"/>
      <c r="K55" s="3">
        <v>1650.88</v>
      </c>
      <c r="L55" s="3"/>
      <c r="M55" s="3">
        <v>166.9</v>
      </c>
      <c r="N55" s="3"/>
      <c r="O55" s="40">
        <v>20.36</v>
      </c>
      <c r="P55" s="41">
        <v>20.13</v>
      </c>
      <c r="Q55" s="41">
        <v>22.66</v>
      </c>
      <c r="R55" s="40">
        <v>10.62</v>
      </c>
      <c r="S55" s="41">
        <v>0</v>
      </c>
      <c r="T55" s="41">
        <v>0</v>
      </c>
      <c r="U55" s="49">
        <v>3796.09</v>
      </c>
    </row>
    <row r="56" spans="1:21" x14ac:dyDescent="0.25">
      <c r="A56" s="2" t="s">
        <v>272</v>
      </c>
      <c r="B56" s="59">
        <v>53</v>
      </c>
      <c r="C56" s="18">
        <v>1251</v>
      </c>
      <c r="D56" s="2" t="s">
        <v>119</v>
      </c>
      <c r="E56" s="2" t="s">
        <v>34</v>
      </c>
      <c r="F56" s="2" t="s">
        <v>38</v>
      </c>
      <c r="G56" s="2"/>
      <c r="H56" s="5"/>
      <c r="I56" s="3">
        <v>12725.74</v>
      </c>
      <c r="J56" s="3"/>
      <c r="K56" s="3">
        <v>11044.71</v>
      </c>
      <c r="L56" s="3"/>
      <c r="M56" s="3">
        <v>1106.24</v>
      </c>
      <c r="N56" s="3"/>
      <c r="O56" s="40">
        <v>116.44000000000001</v>
      </c>
      <c r="P56" s="41">
        <v>168.66</v>
      </c>
      <c r="Q56" s="41">
        <v>175.15</v>
      </c>
      <c r="R56" s="40">
        <v>88.95</v>
      </c>
      <c r="S56" s="41">
        <v>0</v>
      </c>
      <c r="T56" s="41">
        <v>0</v>
      </c>
      <c r="U56" s="49">
        <v>25425.89</v>
      </c>
    </row>
    <row r="57" spans="1:21" x14ac:dyDescent="0.25">
      <c r="A57" s="2" t="s">
        <v>272</v>
      </c>
      <c r="B57" s="59">
        <v>54</v>
      </c>
      <c r="C57" s="18">
        <v>1252</v>
      </c>
      <c r="D57" s="2" t="s">
        <v>119</v>
      </c>
      <c r="E57" s="2" t="s">
        <v>34</v>
      </c>
      <c r="F57" s="2" t="s">
        <v>39</v>
      </c>
      <c r="G57" s="2"/>
      <c r="H57" s="5"/>
      <c r="I57" s="3">
        <v>619.25</v>
      </c>
      <c r="J57" s="3"/>
      <c r="K57" s="3">
        <v>536.78</v>
      </c>
      <c r="L57" s="3"/>
      <c r="M57" s="3">
        <v>54.27</v>
      </c>
      <c r="N57" s="3"/>
      <c r="O57" s="40">
        <v>6.6299999999999981</v>
      </c>
      <c r="P57" s="41">
        <v>6.55</v>
      </c>
      <c r="Q57" s="41">
        <v>6.8</v>
      </c>
      <c r="R57" s="40">
        <v>3.45</v>
      </c>
      <c r="S57" s="41">
        <v>0</v>
      </c>
      <c r="T57" s="41">
        <v>0</v>
      </c>
      <c r="U57" s="49">
        <v>1233.73</v>
      </c>
    </row>
    <row r="58" spans="1:21" x14ac:dyDescent="0.25">
      <c r="A58" s="2" t="s">
        <v>272</v>
      </c>
      <c r="B58" s="59">
        <v>55</v>
      </c>
      <c r="C58" s="18">
        <v>1253</v>
      </c>
      <c r="D58" s="2" t="s">
        <v>119</v>
      </c>
      <c r="E58" s="2" t="s">
        <v>34</v>
      </c>
      <c r="F58" s="2" t="s">
        <v>40</v>
      </c>
      <c r="G58" s="2"/>
      <c r="H58" s="5"/>
      <c r="I58" s="3">
        <v>18414.09</v>
      </c>
      <c r="J58" s="3"/>
      <c r="K58" s="3">
        <v>15961.88</v>
      </c>
      <c r="L58" s="3"/>
      <c r="M58" s="3">
        <v>1613.74</v>
      </c>
      <c r="N58" s="3"/>
      <c r="O58" s="40">
        <v>196.97000000000003</v>
      </c>
      <c r="P58" s="41">
        <v>194.58</v>
      </c>
      <c r="Q58" s="41">
        <v>202.09</v>
      </c>
      <c r="R58" s="40">
        <v>102.64</v>
      </c>
      <c r="S58" s="41">
        <v>0</v>
      </c>
      <c r="T58" s="41">
        <v>0</v>
      </c>
      <c r="U58" s="49">
        <v>36685.99</v>
      </c>
    </row>
    <row r="59" spans="1:21" x14ac:dyDescent="0.25">
      <c r="A59" s="2" t="s">
        <v>272</v>
      </c>
      <c r="B59" s="59">
        <v>56</v>
      </c>
      <c r="C59" s="18">
        <v>1254</v>
      </c>
      <c r="D59" s="2" t="s">
        <v>119</v>
      </c>
      <c r="E59" s="2" t="s">
        <v>34</v>
      </c>
      <c r="F59" s="2" t="s">
        <v>41</v>
      </c>
      <c r="G59" s="2"/>
      <c r="H59" s="5"/>
      <c r="I59" s="3">
        <v>6017.3</v>
      </c>
      <c r="J59" s="3"/>
      <c r="K59" s="3">
        <v>5215.97</v>
      </c>
      <c r="L59" s="3"/>
      <c r="M59" s="3">
        <v>527.34</v>
      </c>
      <c r="N59" s="3"/>
      <c r="O59" s="40">
        <v>64.359999999999985</v>
      </c>
      <c r="P59" s="41">
        <v>63.58</v>
      </c>
      <c r="Q59" s="41">
        <v>66.040000000000006</v>
      </c>
      <c r="R59" s="40">
        <v>33.54</v>
      </c>
      <c r="S59" s="41">
        <v>0</v>
      </c>
      <c r="T59" s="41">
        <v>0</v>
      </c>
      <c r="U59" s="49">
        <v>11988.130000000003</v>
      </c>
    </row>
    <row r="60" spans="1:21" x14ac:dyDescent="0.25">
      <c r="A60" s="2" t="s">
        <v>272</v>
      </c>
      <c r="B60" s="59">
        <v>57</v>
      </c>
      <c r="C60" s="18">
        <v>1255</v>
      </c>
      <c r="D60" s="2" t="s">
        <v>119</v>
      </c>
      <c r="E60" s="2" t="s">
        <v>34</v>
      </c>
      <c r="F60" s="2" t="s">
        <v>42</v>
      </c>
      <c r="G60" s="2"/>
      <c r="H60" s="5"/>
      <c r="I60" s="3">
        <v>490.72</v>
      </c>
      <c r="J60" s="3"/>
      <c r="K60" s="3">
        <v>425.38</v>
      </c>
      <c r="L60" s="3"/>
      <c r="M60" s="3">
        <v>43.01</v>
      </c>
      <c r="N60" s="3"/>
      <c r="O60" s="40">
        <v>5.2200000000000006</v>
      </c>
      <c r="P60" s="41">
        <v>5.18</v>
      </c>
      <c r="Q60" s="41">
        <v>5.39</v>
      </c>
      <c r="R60" s="40">
        <v>2.74</v>
      </c>
      <c r="S60" s="41">
        <v>0</v>
      </c>
      <c r="T60" s="41">
        <v>0</v>
      </c>
      <c r="U60" s="49">
        <v>977.64</v>
      </c>
    </row>
    <row r="61" spans="1:21" x14ac:dyDescent="0.25">
      <c r="A61" s="2" t="s">
        <v>270</v>
      </c>
      <c r="B61" s="59">
        <v>58</v>
      </c>
      <c r="C61" s="18">
        <v>28</v>
      </c>
      <c r="D61" s="2" t="s">
        <v>119</v>
      </c>
      <c r="E61" s="2" t="s">
        <v>43</v>
      </c>
      <c r="F61" s="2" t="s">
        <v>35</v>
      </c>
      <c r="G61" s="2">
        <v>1</v>
      </c>
      <c r="H61" s="5"/>
      <c r="I61" s="3">
        <v>27525.5</v>
      </c>
      <c r="J61" s="3"/>
      <c r="K61" s="3">
        <v>20562.310000000001</v>
      </c>
      <c r="L61" s="3"/>
      <c r="M61" s="3">
        <v>1354.93</v>
      </c>
      <c r="N61" s="3"/>
      <c r="O61" s="40">
        <v>228.05000000000018</v>
      </c>
      <c r="P61" s="41">
        <v>236.08</v>
      </c>
      <c r="Q61" s="41">
        <v>317.51</v>
      </c>
      <c r="R61" s="40">
        <v>0</v>
      </c>
      <c r="S61" s="41">
        <v>2972.75</v>
      </c>
      <c r="T61" s="41">
        <v>0</v>
      </c>
      <c r="U61" s="49">
        <v>53197.130000000005</v>
      </c>
    </row>
    <row r="62" spans="1:21" x14ac:dyDescent="0.25">
      <c r="A62" s="2" t="s">
        <v>270</v>
      </c>
      <c r="B62" s="59">
        <v>59</v>
      </c>
      <c r="C62" s="18">
        <v>28</v>
      </c>
      <c r="D62" s="2" t="s">
        <v>119</v>
      </c>
      <c r="E62" s="2" t="s">
        <v>43</v>
      </c>
      <c r="F62" s="2" t="s">
        <v>4</v>
      </c>
      <c r="G62" s="2">
        <v>5</v>
      </c>
      <c r="H62" s="5"/>
      <c r="I62" s="3">
        <v>0</v>
      </c>
      <c r="J62" s="3"/>
      <c r="K62" s="3">
        <v>0</v>
      </c>
      <c r="L62" s="3"/>
      <c r="M62" s="3">
        <v>0</v>
      </c>
      <c r="N62" s="3"/>
      <c r="O62" s="40">
        <v>0</v>
      </c>
      <c r="P62" s="41">
        <v>0</v>
      </c>
      <c r="Q62" s="41">
        <v>0</v>
      </c>
      <c r="R62" s="40">
        <v>0</v>
      </c>
      <c r="S62" s="41">
        <v>0</v>
      </c>
      <c r="T62" s="41">
        <v>0</v>
      </c>
      <c r="U62" s="49">
        <v>0</v>
      </c>
    </row>
    <row r="63" spans="1:21" x14ac:dyDescent="0.25">
      <c r="A63" s="2" t="s">
        <v>270</v>
      </c>
      <c r="B63" s="59">
        <v>60</v>
      </c>
      <c r="C63" s="18">
        <v>28</v>
      </c>
      <c r="D63" s="2" t="s">
        <v>119</v>
      </c>
      <c r="E63" s="2" t="s">
        <v>43</v>
      </c>
      <c r="F63" s="2" t="s">
        <v>18</v>
      </c>
      <c r="G63" s="2"/>
      <c r="H63" s="5"/>
      <c r="I63" s="3">
        <v>0</v>
      </c>
      <c r="J63" s="3"/>
      <c r="K63" s="3">
        <v>0</v>
      </c>
      <c r="L63" s="3"/>
      <c r="M63" s="3">
        <v>0</v>
      </c>
      <c r="N63" s="3"/>
      <c r="O63" s="40">
        <v>0</v>
      </c>
      <c r="P63" s="41">
        <v>0</v>
      </c>
      <c r="Q63" s="41">
        <v>0</v>
      </c>
      <c r="R63" s="40">
        <v>0</v>
      </c>
      <c r="S63" s="41">
        <v>0</v>
      </c>
      <c r="T63" s="41">
        <v>0</v>
      </c>
      <c r="U63" s="49">
        <v>0</v>
      </c>
    </row>
    <row r="64" spans="1:21" x14ac:dyDescent="0.25">
      <c r="A64" s="2" t="s">
        <v>270</v>
      </c>
      <c r="B64" s="59">
        <v>61</v>
      </c>
      <c r="C64" s="18">
        <v>28</v>
      </c>
      <c r="D64" s="2" t="s">
        <v>119</v>
      </c>
      <c r="E64" s="2" t="s">
        <v>43</v>
      </c>
      <c r="F64" s="2" t="s">
        <v>10</v>
      </c>
      <c r="G64" s="2"/>
      <c r="H64" s="5"/>
      <c r="I64" s="3">
        <v>0</v>
      </c>
      <c r="J64" s="3"/>
      <c r="K64" s="3">
        <v>0</v>
      </c>
      <c r="L64" s="3"/>
      <c r="M64" s="3">
        <v>0</v>
      </c>
      <c r="N64" s="3"/>
      <c r="O64" s="40">
        <v>0</v>
      </c>
      <c r="P64" s="41">
        <v>0</v>
      </c>
      <c r="Q64" s="41">
        <v>0</v>
      </c>
      <c r="R64" s="40">
        <v>0</v>
      </c>
      <c r="S64" s="41">
        <v>0</v>
      </c>
      <c r="T64" s="41">
        <v>0</v>
      </c>
      <c r="U64" s="49">
        <v>0</v>
      </c>
    </row>
    <row r="65" spans="1:21" x14ac:dyDescent="0.25">
      <c r="A65" s="2" t="s">
        <v>270</v>
      </c>
      <c r="B65" s="59">
        <v>62</v>
      </c>
      <c r="C65" s="18">
        <v>28</v>
      </c>
      <c r="D65" s="2" t="s">
        <v>119</v>
      </c>
      <c r="E65" s="2" t="s">
        <v>43</v>
      </c>
      <c r="F65" s="2" t="s">
        <v>37</v>
      </c>
      <c r="G65" s="2"/>
      <c r="H65" s="5"/>
      <c r="I65" s="3">
        <v>276.70999999999998</v>
      </c>
      <c r="J65" s="3"/>
      <c r="K65" s="3">
        <v>206.71</v>
      </c>
      <c r="L65" s="3"/>
      <c r="M65" s="3">
        <v>13.62</v>
      </c>
      <c r="N65" s="3"/>
      <c r="O65" s="40">
        <v>2.3000000000000043</v>
      </c>
      <c r="P65" s="41">
        <v>2.37</v>
      </c>
      <c r="Q65" s="41">
        <v>3.19</v>
      </c>
      <c r="R65" s="40">
        <v>0</v>
      </c>
      <c r="S65" s="41">
        <v>29.89</v>
      </c>
      <c r="T65" s="41">
        <v>0</v>
      </c>
      <c r="U65" s="49">
        <v>534.79000000000008</v>
      </c>
    </row>
    <row r="66" spans="1:21" x14ac:dyDescent="0.25">
      <c r="A66" s="2" t="s">
        <v>268</v>
      </c>
      <c r="B66" s="59">
        <v>63</v>
      </c>
      <c r="C66" s="18">
        <v>28</v>
      </c>
      <c r="D66" s="2" t="s">
        <v>119</v>
      </c>
      <c r="E66" s="2" t="s">
        <v>43</v>
      </c>
      <c r="F66" s="2" t="s">
        <v>38</v>
      </c>
      <c r="G66" s="2"/>
      <c r="H66" s="5"/>
      <c r="I66" s="3">
        <v>16286.19</v>
      </c>
      <c r="J66" s="3"/>
      <c r="K66" s="3">
        <v>12166.64</v>
      </c>
      <c r="L66" s="3"/>
      <c r="M66" s="3">
        <v>801.64</v>
      </c>
      <c r="N66" s="3"/>
      <c r="O66" s="40">
        <v>134.23000000000002</v>
      </c>
      <c r="P66" s="41">
        <v>139.72999999999999</v>
      </c>
      <c r="Q66" s="41">
        <v>187.89</v>
      </c>
      <c r="R66" s="40">
        <v>0</v>
      </c>
      <c r="S66" s="41">
        <v>1759.8</v>
      </c>
      <c r="T66" s="41">
        <v>0</v>
      </c>
      <c r="U66" s="49">
        <v>31476.12</v>
      </c>
    </row>
    <row r="67" spans="1:21" x14ac:dyDescent="0.25">
      <c r="A67" s="2" t="s">
        <v>268</v>
      </c>
      <c r="B67" s="59">
        <v>64</v>
      </c>
      <c r="C67" s="18">
        <v>28</v>
      </c>
      <c r="D67" s="2" t="s">
        <v>119</v>
      </c>
      <c r="E67" s="2" t="s">
        <v>43</v>
      </c>
      <c r="F67" s="2" t="s">
        <v>39</v>
      </c>
      <c r="G67" s="2"/>
      <c r="H67" s="5"/>
      <c r="I67" s="3">
        <v>2172.59</v>
      </c>
      <c r="J67" s="3"/>
      <c r="K67" s="3">
        <v>1623</v>
      </c>
      <c r="L67" s="3"/>
      <c r="M67" s="3">
        <v>106.95</v>
      </c>
      <c r="N67" s="3"/>
      <c r="O67" s="40">
        <v>18.009999999999991</v>
      </c>
      <c r="P67" s="41">
        <v>18.64</v>
      </c>
      <c r="Q67" s="41">
        <v>25.06</v>
      </c>
      <c r="R67" s="40">
        <v>0</v>
      </c>
      <c r="S67" s="41">
        <v>234.68</v>
      </c>
      <c r="T67" s="41">
        <v>0</v>
      </c>
      <c r="U67" s="49">
        <v>4198.9300000000012</v>
      </c>
    </row>
    <row r="68" spans="1:21" x14ac:dyDescent="0.25">
      <c r="A68" s="2" t="s">
        <v>268</v>
      </c>
      <c r="B68" s="59">
        <v>65</v>
      </c>
      <c r="C68" s="18">
        <v>28</v>
      </c>
      <c r="D68" s="2" t="s">
        <v>119</v>
      </c>
      <c r="E68" s="2" t="s">
        <v>43</v>
      </c>
      <c r="F68" s="2" t="s">
        <v>40</v>
      </c>
      <c r="G68" s="2"/>
      <c r="H68" s="5"/>
      <c r="I68" s="3">
        <v>7053.53</v>
      </c>
      <c r="J68" s="3"/>
      <c r="K68" s="3">
        <v>5269.24</v>
      </c>
      <c r="L68" s="3"/>
      <c r="M68" s="3">
        <v>347.21</v>
      </c>
      <c r="N68" s="3"/>
      <c r="O68" s="40">
        <v>58.440000000000055</v>
      </c>
      <c r="P68" s="41">
        <v>60.49</v>
      </c>
      <c r="Q68" s="41">
        <v>81.349999999999994</v>
      </c>
      <c r="R68" s="40">
        <v>0</v>
      </c>
      <c r="S68" s="41">
        <v>761.92</v>
      </c>
      <c r="T68" s="41">
        <v>0</v>
      </c>
      <c r="U68" s="49">
        <v>13632.18</v>
      </c>
    </row>
    <row r="69" spans="1:21" x14ac:dyDescent="0.25">
      <c r="A69" s="2" t="s">
        <v>268</v>
      </c>
      <c r="B69" s="59">
        <v>66</v>
      </c>
      <c r="C69" s="18">
        <v>28</v>
      </c>
      <c r="D69" s="2" t="s">
        <v>119</v>
      </c>
      <c r="E69" s="2" t="s">
        <v>43</v>
      </c>
      <c r="F69" s="2" t="s">
        <v>41</v>
      </c>
      <c r="G69" s="2"/>
      <c r="H69" s="5"/>
      <c r="I69" s="3">
        <v>1536.71</v>
      </c>
      <c r="J69" s="3"/>
      <c r="K69" s="3">
        <v>1147.98</v>
      </c>
      <c r="L69" s="3"/>
      <c r="M69" s="3">
        <v>75.650000000000006</v>
      </c>
      <c r="N69" s="3"/>
      <c r="O69" s="40">
        <v>12.72999999999999</v>
      </c>
      <c r="P69" s="41">
        <v>13.18</v>
      </c>
      <c r="Q69" s="41">
        <v>17.72</v>
      </c>
      <c r="R69" s="40">
        <v>0</v>
      </c>
      <c r="S69" s="41">
        <v>165.99</v>
      </c>
      <c r="T69" s="41">
        <v>0</v>
      </c>
      <c r="U69" s="49">
        <v>2969.9599999999991</v>
      </c>
    </row>
    <row r="70" spans="1:21" x14ac:dyDescent="0.25">
      <c r="A70" s="2" t="s">
        <v>268</v>
      </c>
      <c r="B70" s="59">
        <v>67</v>
      </c>
      <c r="C70" s="18">
        <v>28</v>
      </c>
      <c r="D70" s="2" t="s">
        <v>119</v>
      </c>
      <c r="E70" s="2" t="s">
        <v>43</v>
      </c>
      <c r="F70" s="2" t="s">
        <v>42</v>
      </c>
      <c r="G70" s="2"/>
      <c r="H70" s="5"/>
      <c r="I70" s="3">
        <v>0</v>
      </c>
      <c r="J70" s="3"/>
      <c r="K70" s="3">
        <v>0</v>
      </c>
      <c r="L70" s="3"/>
      <c r="M70" s="3">
        <v>0</v>
      </c>
      <c r="N70" s="3"/>
      <c r="O70" s="40">
        <v>0</v>
      </c>
      <c r="P70" s="41">
        <v>0</v>
      </c>
      <c r="Q70" s="41">
        <v>0</v>
      </c>
      <c r="R70" s="40">
        <v>0</v>
      </c>
      <c r="S70" s="41">
        <v>0</v>
      </c>
      <c r="T70" s="41">
        <v>0</v>
      </c>
      <c r="U70" s="49">
        <v>0</v>
      </c>
    </row>
    <row r="71" spans="1:21" x14ac:dyDescent="0.25">
      <c r="A71" s="2" t="s">
        <v>266</v>
      </c>
      <c r="B71" s="59">
        <v>68</v>
      </c>
      <c r="C71" s="18">
        <v>49</v>
      </c>
      <c r="D71" s="2" t="s">
        <v>119</v>
      </c>
      <c r="E71" s="2" t="s">
        <v>44</v>
      </c>
      <c r="F71" s="2" t="s">
        <v>35</v>
      </c>
      <c r="G71" s="2">
        <v>1</v>
      </c>
      <c r="H71" s="5"/>
      <c r="I71" s="3">
        <v>32421.97</v>
      </c>
      <c r="J71" s="3"/>
      <c r="K71" s="3">
        <v>26678.36</v>
      </c>
      <c r="L71" s="3"/>
      <c r="M71" s="3">
        <v>2341.19</v>
      </c>
      <c r="N71" s="3"/>
      <c r="O71" s="40">
        <v>248.07000000000016</v>
      </c>
      <c r="P71" s="41">
        <v>134.70000000000002</v>
      </c>
      <c r="Q71" s="41">
        <v>391.63</v>
      </c>
      <c r="R71" s="40">
        <v>0</v>
      </c>
      <c r="S71" s="40">
        <v>313.27</v>
      </c>
      <c r="T71" s="41">
        <v>3086.9</v>
      </c>
      <c r="U71" s="49">
        <v>65616.090000000011</v>
      </c>
    </row>
    <row r="72" spans="1:21" x14ac:dyDescent="0.25">
      <c r="A72" s="2" t="s">
        <v>266</v>
      </c>
      <c r="B72" s="59">
        <v>69</v>
      </c>
      <c r="C72" s="18">
        <v>49</v>
      </c>
      <c r="D72" s="2" t="s">
        <v>119</v>
      </c>
      <c r="E72" s="2" t="s">
        <v>44</v>
      </c>
      <c r="F72" s="2" t="s">
        <v>4</v>
      </c>
      <c r="G72" s="2">
        <v>5</v>
      </c>
      <c r="H72" s="5"/>
      <c r="I72" s="3">
        <v>8170.57</v>
      </c>
      <c r="J72" s="3"/>
      <c r="K72" s="3">
        <v>6723.13</v>
      </c>
      <c r="L72" s="3"/>
      <c r="M72" s="3">
        <v>590</v>
      </c>
      <c r="N72" s="3"/>
      <c r="O72" s="40">
        <v>62.499999999999886</v>
      </c>
      <c r="P72" s="41">
        <v>33.94</v>
      </c>
      <c r="Q72" s="41">
        <v>98.69</v>
      </c>
      <c r="R72" s="40">
        <v>0</v>
      </c>
      <c r="S72" s="40">
        <v>78.95</v>
      </c>
      <c r="T72" s="41">
        <v>777.92</v>
      </c>
      <c r="U72" s="49">
        <v>16535.699999999997</v>
      </c>
    </row>
    <row r="73" spans="1:21" x14ac:dyDescent="0.25">
      <c r="A73" s="2" t="s">
        <v>266</v>
      </c>
      <c r="B73" s="59">
        <v>70</v>
      </c>
      <c r="C73" s="18">
        <v>49</v>
      </c>
      <c r="D73" s="2" t="s">
        <v>119</v>
      </c>
      <c r="E73" s="2" t="s">
        <v>44</v>
      </c>
      <c r="F73" s="2" t="s">
        <v>45</v>
      </c>
      <c r="G73" s="2"/>
      <c r="H73" s="5"/>
      <c r="I73" s="3">
        <v>9905.86</v>
      </c>
      <c r="J73" s="3"/>
      <c r="K73" s="3">
        <v>8151.01</v>
      </c>
      <c r="L73" s="3"/>
      <c r="M73" s="3">
        <v>715.31</v>
      </c>
      <c r="N73" s="3"/>
      <c r="O73" s="40">
        <v>75.769999999999868</v>
      </c>
      <c r="P73" s="41">
        <v>41.15</v>
      </c>
      <c r="Q73" s="41">
        <v>119.66</v>
      </c>
      <c r="R73" s="40">
        <v>0</v>
      </c>
      <c r="S73" s="40">
        <v>95.71</v>
      </c>
      <c r="T73" s="41">
        <v>943.14</v>
      </c>
      <c r="U73" s="49">
        <v>20047.610000000004</v>
      </c>
    </row>
    <row r="74" spans="1:21" x14ac:dyDescent="0.25">
      <c r="A74" s="2" t="s">
        <v>266</v>
      </c>
      <c r="B74" s="59">
        <v>71</v>
      </c>
      <c r="C74" s="18">
        <v>49</v>
      </c>
      <c r="D74" s="2" t="s">
        <v>119</v>
      </c>
      <c r="E74" s="2" t="s">
        <v>44</v>
      </c>
      <c r="F74" s="2" t="s">
        <v>18</v>
      </c>
      <c r="G74" s="2"/>
      <c r="H74" s="5"/>
      <c r="I74" s="3">
        <v>303.67</v>
      </c>
      <c r="J74" s="3"/>
      <c r="K74" s="3">
        <v>249.87</v>
      </c>
      <c r="L74" s="3"/>
      <c r="M74" s="3">
        <v>21.93</v>
      </c>
      <c r="N74" s="3"/>
      <c r="O74" s="40">
        <v>2.2999999999999972</v>
      </c>
      <c r="P74" s="41">
        <v>1.26</v>
      </c>
      <c r="Q74" s="41">
        <v>3.67</v>
      </c>
      <c r="R74" s="40">
        <v>0</v>
      </c>
      <c r="S74" s="40">
        <v>2.94</v>
      </c>
      <c r="T74" s="41">
        <v>28.91</v>
      </c>
      <c r="U74" s="49">
        <v>614.54999999999984</v>
      </c>
    </row>
    <row r="75" spans="1:21" x14ac:dyDescent="0.25">
      <c r="A75" s="2" t="s">
        <v>266</v>
      </c>
      <c r="B75" s="59">
        <v>72</v>
      </c>
      <c r="C75" s="18">
        <v>49</v>
      </c>
      <c r="D75" s="2" t="s">
        <v>119</v>
      </c>
      <c r="E75" s="2" t="s">
        <v>44</v>
      </c>
      <c r="F75" s="2" t="s">
        <v>9</v>
      </c>
      <c r="G75" s="2"/>
      <c r="H75" s="5"/>
      <c r="I75" s="3">
        <v>737.51</v>
      </c>
      <c r="J75" s="3"/>
      <c r="K75" s="3">
        <v>606.85</v>
      </c>
      <c r="L75" s="3"/>
      <c r="M75" s="3">
        <v>53.26</v>
      </c>
      <c r="N75" s="3"/>
      <c r="O75" s="40">
        <v>5.6299999999999955</v>
      </c>
      <c r="P75" s="41">
        <v>3.06</v>
      </c>
      <c r="Q75" s="41">
        <v>8.91</v>
      </c>
      <c r="R75" s="40">
        <v>0</v>
      </c>
      <c r="S75" s="40">
        <v>7.12</v>
      </c>
      <c r="T75" s="41">
        <v>70.22</v>
      </c>
      <c r="U75" s="49">
        <v>1492.56</v>
      </c>
    </row>
    <row r="76" spans="1:21" x14ac:dyDescent="0.25">
      <c r="A76" s="2" t="s">
        <v>266</v>
      </c>
      <c r="B76" s="59">
        <v>73</v>
      </c>
      <c r="C76" s="18">
        <v>49</v>
      </c>
      <c r="D76" s="2" t="s">
        <v>119</v>
      </c>
      <c r="E76" s="2" t="s">
        <v>44</v>
      </c>
      <c r="F76" s="2" t="s">
        <v>10</v>
      </c>
      <c r="G76" s="2"/>
      <c r="H76" s="5"/>
      <c r="I76" s="3">
        <v>4728.78</v>
      </c>
      <c r="J76" s="3"/>
      <c r="K76" s="3">
        <v>3891.07</v>
      </c>
      <c r="L76" s="3"/>
      <c r="M76" s="3">
        <v>341.47</v>
      </c>
      <c r="N76" s="3"/>
      <c r="O76" s="40">
        <v>36.170000000000016</v>
      </c>
      <c r="P76" s="41">
        <v>19.64</v>
      </c>
      <c r="Q76" s="41">
        <v>57.12</v>
      </c>
      <c r="R76" s="40">
        <v>0</v>
      </c>
      <c r="S76" s="40">
        <v>45.69</v>
      </c>
      <c r="T76" s="41">
        <v>450.23</v>
      </c>
      <c r="U76" s="49">
        <v>9570.17</v>
      </c>
    </row>
    <row r="77" spans="1:21" x14ac:dyDescent="0.25">
      <c r="A77" s="2" t="s">
        <v>266</v>
      </c>
      <c r="B77" s="59">
        <v>74</v>
      </c>
      <c r="C77" s="18">
        <v>49</v>
      </c>
      <c r="D77" s="2" t="s">
        <v>119</v>
      </c>
      <c r="E77" s="2" t="s">
        <v>44</v>
      </c>
      <c r="F77" s="2" t="s">
        <v>37</v>
      </c>
      <c r="G77" s="2"/>
      <c r="H77" s="5"/>
      <c r="I77" s="3">
        <v>8560.9699999999993</v>
      </c>
      <c r="J77" s="3"/>
      <c r="K77" s="3">
        <v>7044.38</v>
      </c>
      <c r="L77" s="3"/>
      <c r="M77" s="3">
        <v>618.17999999999995</v>
      </c>
      <c r="N77" s="3"/>
      <c r="O77" s="40">
        <v>65.489999999999895</v>
      </c>
      <c r="P77" s="41">
        <v>35.56</v>
      </c>
      <c r="Q77" s="41">
        <v>103.41</v>
      </c>
      <c r="R77" s="40">
        <v>0</v>
      </c>
      <c r="S77" s="40">
        <v>82.72</v>
      </c>
      <c r="T77" s="41">
        <v>815.09</v>
      </c>
      <c r="U77" s="49">
        <v>17325.8</v>
      </c>
    </row>
    <row r="78" spans="1:21" x14ac:dyDescent="0.25">
      <c r="A78" s="2" t="s">
        <v>264</v>
      </c>
      <c r="B78" s="59">
        <v>75</v>
      </c>
      <c r="C78" s="18">
        <v>49</v>
      </c>
      <c r="D78" s="2" t="s">
        <v>119</v>
      </c>
      <c r="E78" s="2" t="s">
        <v>44</v>
      </c>
      <c r="F78" s="2" t="s">
        <v>38</v>
      </c>
      <c r="G78" s="2"/>
      <c r="H78" s="5"/>
      <c r="I78" s="3">
        <v>29838.22</v>
      </c>
      <c r="J78" s="3"/>
      <c r="K78" s="3">
        <v>24271.88</v>
      </c>
      <c r="L78" s="3"/>
      <c r="M78" s="3">
        <v>2130.02</v>
      </c>
      <c r="N78" s="3"/>
      <c r="O78" s="40">
        <v>190.35000000000008</v>
      </c>
      <c r="P78" s="41">
        <v>137.88999999999999</v>
      </c>
      <c r="Q78" s="41">
        <v>359.82</v>
      </c>
      <c r="R78" s="40">
        <v>0</v>
      </c>
      <c r="S78" s="41">
        <v>320.70999999999998</v>
      </c>
      <c r="T78" s="41">
        <v>0</v>
      </c>
      <c r="U78" s="49">
        <v>57248.89</v>
      </c>
    </row>
    <row r="79" spans="1:21" x14ac:dyDescent="0.25">
      <c r="A79" s="2" t="s">
        <v>264</v>
      </c>
      <c r="B79" s="59">
        <v>76</v>
      </c>
      <c r="C79" s="18">
        <v>49</v>
      </c>
      <c r="D79" s="2" t="s">
        <v>119</v>
      </c>
      <c r="E79" s="2" t="s">
        <v>44</v>
      </c>
      <c r="F79" s="2" t="s">
        <v>39</v>
      </c>
      <c r="G79" s="2"/>
      <c r="H79" s="5"/>
      <c r="I79" s="3">
        <v>2588.52</v>
      </c>
      <c r="J79" s="3"/>
      <c r="K79" s="3">
        <v>2129.96</v>
      </c>
      <c r="L79" s="3"/>
      <c r="M79" s="3">
        <v>186.92</v>
      </c>
      <c r="N79" s="3"/>
      <c r="O79" s="40">
        <v>19.809999999999999</v>
      </c>
      <c r="P79" s="41">
        <v>10.75</v>
      </c>
      <c r="Q79" s="41">
        <v>28.06</v>
      </c>
      <c r="R79" s="40">
        <v>0</v>
      </c>
      <c r="S79" s="41">
        <v>25.01</v>
      </c>
      <c r="T79" s="41">
        <v>0</v>
      </c>
      <c r="U79" s="49">
        <v>4989.0300000000007</v>
      </c>
    </row>
    <row r="80" spans="1:21" x14ac:dyDescent="0.25">
      <c r="A80" s="2" t="s">
        <v>264</v>
      </c>
      <c r="B80" s="59">
        <v>77</v>
      </c>
      <c r="C80" s="18">
        <v>49</v>
      </c>
      <c r="D80" s="2" t="s">
        <v>119</v>
      </c>
      <c r="E80" s="2" t="s">
        <v>44</v>
      </c>
      <c r="F80" s="2" t="s">
        <v>40</v>
      </c>
      <c r="G80" s="2"/>
      <c r="H80" s="5"/>
      <c r="I80" s="3">
        <v>10368.620000000001</v>
      </c>
      <c r="J80" s="3"/>
      <c r="K80" s="3">
        <v>8531.83</v>
      </c>
      <c r="L80" s="3"/>
      <c r="M80" s="3">
        <v>748.74</v>
      </c>
      <c r="N80" s="3"/>
      <c r="O80" s="40">
        <v>79.320000000000022</v>
      </c>
      <c r="P80" s="41">
        <v>43.07</v>
      </c>
      <c r="Q80" s="41">
        <v>112.41</v>
      </c>
      <c r="R80" s="40">
        <v>0</v>
      </c>
      <c r="S80" s="41">
        <v>100.19</v>
      </c>
      <c r="T80" s="41">
        <v>0</v>
      </c>
      <c r="U80" s="49">
        <v>19984.18</v>
      </c>
    </row>
    <row r="81" spans="1:21" x14ac:dyDescent="0.25">
      <c r="A81" s="2" t="s">
        <v>264</v>
      </c>
      <c r="B81" s="59">
        <v>78</v>
      </c>
      <c r="C81" s="18">
        <v>49</v>
      </c>
      <c r="D81" s="2" t="s">
        <v>119</v>
      </c>
      <c r="E81" s="2" t="s">
        <v>44</v>
      </c>
      <c r="F81" s="2" t="s">
        <v>41</v>
      </c>
      <c r="G81" s="2"/>
      <c r="H81" s="5"/>
      <c r="I81" s="3">
        <v>11395.4</v>
      </c>
      <c r="J81" s="3"/>
      <c r="K81" s="3">
        <v>9376.73</v>
      </c>
      <c r="L81" s="3"/>
      <c r="M81" s="3">
        <v>822.88</v>
      </c>
      <c r="N81" s="3"/>
      <c r="O81" s="40">
        <v>87.169999999999987</v>
      </c>
      <c r="P81" s="41">
        <v>47.34</v>
      </c>
      <c r="Q81" s="41">
        <v>123.54</v>
      </c>
      <c r="R81" s="40">
        <v>0</v>
      </c>
      <c r="S81" s="41">
        <v>110.12</v>
      </c>
      <c r="T81" s="41">
        <v>0</v>
      </c>
      <c r="U81" s="49">
        <v>21963.179999999997</v>
      </c>
    </row>
    <row r="82" spans="1:21" x14ac:dyDescent="0.25">
      <c r="A82" s="2" t="s">
        <v>264</v>
      </c>
      <c r="B82" s="59">
        <v>79</v>
      </c>
      <c r="C82" s="18">
        <v>49</v>
      </c>
      <c r="D82" s="2" t="s">
        <v>119</v>
      </c>
      <c r="E82" s="2" t="s">
        <v>44</v>
      </c>
      <c r="F82" s="2" t="s">
        <v>42</v>
      </c>
      <c r="G82" s="2"/>
      <c r="H82" s="5"/>
      <c r="I82" s="3">
        <v>245.84</v>
      </c>
      <c r="J82" s="3"/>
      <c r="K82" s="3">
        <v>202.28</v>
      </c>
      <c r="L82" s="3"/>
      <c r="M82" s="3">
        <v>17.760000000000002</v>
      </c>
      <c r="N82" s="3"/>
      <c r="O82" s="40">
        <v>1.87</v>
      </c>
      <c r="P82" s="41">
        <v>1.02</v>
      </c>
      <c r="Q82" s="41">
        <v>2.67</v>
      </c>
      <c r="R82" s="40">
        <v>0</v>
      </c>
      <c r="S82" s="41">
        <v>2.38</v>
      </c>
      <c r="T82" s="41">
        <v>0</v>
      </c>
      <c r="U82" s="49">
        <v>473.82</v>
      </c>
    </row>
    <row r="83" spans="1:21" x14ac:dyDescent="0.25">
      <c r="A83" s="2" t="s">
        <v>264</v>
      </c>
      <c r="B83" s="59">
        <v>80</v>
      </c>
      <c r="C83" s="18">
        <v>49</v>
      </c>
      <c r="D83" s="2" t="s">
        <v>119</v>
      </c>
      <c r="E83" s="2" t="s">
        <v>44</v>
      </c>
      <c r="F83" s="2" t="s">
        <v>46</v>
      </c>
      <c r="G83" s="2"/>
      <c r="H83" s="5"/>
      <c r="I83" s="3">
        <v>2762.06</v>
      </c>
      <c r="J83" s="3"/>
      <c r="K83" s="3">
        <v>2272.7600000000002</v>
      </c>
      <c r="L83" s="3"/>
      <c r="M83" s="3">
        <v>199.45</v>
      </c>
      <c r="N83" s="3"/>
      <c r="O83" s="40">
        <v>21.13</v>
      </c>
      <c r="P83" s="41">
        <v>11.47</v>
      </c>
      <c r="Q83" s="41">
        <v>29.94</v>
      </c>
      <c r="R83" s="40">
        <v>0</v>
      </c>
      <c r="S83" s="41">
        <v>26.69</v>
      </c>
      <c r="T83" s="41">
        <v>0</v>
      </c>
      <c r="U83" s="49">
        <v>5323.4999999999991</v>
      </c>
    </row>
    <row r="84" spans="1:21" x14ac:dyDescent="0.25">
      <c r="A84" s="2" t="s">
        <v>261</v>
      </c>
      <c r="B84" s="59">
        <v>81</v>
      </c>
      <c r="C84" s="18">
        <v>9</v>
      </c>
      <c r="D84" s="2" t="s">
        <v>119</v>
      </c>
      <c r="E84" s="2" t="s">
        <v>47</v>
      </c>
      <c r="F84" s="2" t="s">
        <v>35</v>
      </c>
      <c r="G84" s="2">
        <v>1</v>
      </c>
      <c r="H84" s="5"/>
      <c r="I84" s="3">
        <v>22077.200000000001</v>
      </c>
      <c r="J84" s="3"/>
      <c r="K84" s="3">
        <v>26512.29</v>
      </c>
      <c r="L84" s="3"/>
      <c r="M84" s="3">
        <v>8599.07</v>
      </c>
      <c r="N84" s="3"/>
      <c r="O84" s="40">
        <v>972.25999999999976</v>
      </c>
      <c r="P84" s="41">
        <v>51.36</v>
      </c>
      <c r="Q84" s="41">
        <v>361.22</v>
      </c>
      <c r="R84" s="40">
        <v>0</v>
      </c>
      <c r="S84" s="40">
        <v>0</v>
      </c>
      <c r="T84" s="41">
        <v>1946.94</v>
      </c>
      <c r="U84" s="49">
        <v>60520.340000000011</v>
      </c>
    </row>
    <row r="85" spans="1:21" x14ac:dyDescent="0.25">
      <c r="A85" s="2" t="s">
        <v>261</v>
      </c>
      <c r="B85" s="59">
        <v>82</v>
      </c>
      <c r="C85" s="18">
        <v>9</v>
      </c>
      <c r="D85" s="2" t="s">
        <v>119</v>
      </c>
      <c r="E85" s="2" t="s">
        <v>47</v>
      </c>
      <c r="F85" s="2" t="s">
        <v>45</v>
      </c>
      <c r="G85" s="2"/>
      <c r="H85" s="5"/>
      <c r="I85" s="3">
        <v>3618.98</v>
      </c>
      <c r="J85" s="3"/>
      <c r="K85" s="3">
        <v>4345.99</v>
      </c>
      <c r="L85" s="3"/>
      <c r="M85" s="3">
        <v>1409.59</v>
      </c>
      <c r="N85" s="3"/>
      <c r="O85" s="40">
        <v>159.38</v>
      </c>
      <c r="P85" s="41">
        <v>8.42</v>
      </c>
      <c r="Q85" s="41">
        <v>59.21</v>
      </c>
      <c r="R85" s="40">
        <v>0</v>
      </c>
      <c r="S85" s="40">
        <v>0</v>
      </c>
      <c r="T85" s="41">
        <v>319.14999999999998</v>
      </c>
      <c r="U85" s="49">
        <v>9920.7199999999975</v>
      </c>
    </row>
    <row r="86" spans="1:21" x14ac:dyDescent="0.25">
      <c r="A86" s="2" t="s">
        <v>261</v>
      </c>
      <c r="B86" s="59">
        <v>83</v>
      </c>
      <c r="C86" s="18">
        <v>9</v>
      </c>
      <c r="D86" s="2" t="s">
        <v>119</v>
      </c>
      <c r="E86" s="2" t="s">
        <v>47</v>
      </c>
      <c r="F86" s="2" t="s">
        <v>9</v>
      </c>
      <c r="G86" s="2"/>
      <c r="H86" s="5"/>
      <c r="I86" s="3">
        <v>3618.98</v>
      </c>
      <c r="J86" s="3"/>
      <c r="K86" s="3">
        <v>4345.99</v>
      </c>
      <c r="L86" s="3"/>
      <c r="M86" s="3">
        <v>1409.59</v>
      </c>
      <c r="N86" s="3"/>
      <c r="O86" s="40">
        <v>159.38</v>
      </c>
      <c r="P86" s="41">
        <v>8.42</v>
      </c>
      <c r="Q86" s="41">
        <v>59.21</v>
      </c>
      <c r="R86" s="40">
        <v>0</v>
      </c>
      <c r="S86" s="40">
        <v>0</v>
      </c>
      <c r="T86" s="41">
        <v>319.14999999999998</v>
      </c>
      <c r="U86" s="49">
        <v>9920.7199999999975</v>
      </c>
    </row>
    <row r="87" spans="1:21" x14ac:dyDescent="0.25">
      <c r="A87" s="2" t="s">
        <v>261</v>
      </c>
      <c r="B87" s="59">
        <v>84</v>
      </c>
      <c r="C87" s="18">
        <v>9</v>
      </c>
      <c r="D87" s="2" t="s">
        <v>119</v>
      </c>
      <c r="E87" s="2" t="s">
        <v>47</v>
      </c>
      <c r="F87" s="2" t="s">
        <v>10</v>
      </c>
      <c r="G87" s="2"/>
      <c r="H87" s="5"/>
      <c r="I87" s="3">
        <v>1928</v>
      </c>
      <c r="J87" s="3"/>
      <c r="K87" s="3">
        <v>2315.3200000000002</v>
      </c>
      <c r="L87" s="3"/>
      <c r="M87" s="3">
        <v>750.97</v>
      </c>
      <c r="N87" s="3"/>
      <c r="O87" s="40">
        <v>84.900000000000034</v>
      </c>
      <c r="P87" s="41">
        <v>4.4800000000000004</v>
      </c>
      <c r="Q87" s="41">
        <v>31.55</v>
      </c>
      <c r="R87" s="40">
        <v>0</v>
      </c>
      <c r="S87" s="40">
        <v>0</v>
      </c>
      <c r="T87" s="41">
        <v>170.03</v>
      </c>
      <c r="U87" s="49">
        <v>5285.2499999999991</v>
      </c>
    </row>
    <row r="88" spans="1:21" x14ac:dyDescent="0.25">
      <c r="A88" s="2" t="s">
        <v>261</v>
      </c>
      <c r="B88" s="59">
        <v>85</v>
      </c>
      <c r="C88" s="18">
        <v>1819</v>
      </c>
      <c r="D88" s="2" t="s">
        <v>119</v>
      </c>
      <c r="E88" s="2" t="s">
        <v>47</v>
      </c>
      <c r="F88" s="2" t="s">
        <v>37</v>
      </c>
      <c r="G88" s="2"/>
      <c r="H88" s="5"/>
      <c r="I88" s="3">
        <v>331.89</v>
      </c>
      <c r="J88" s="3"/>
      <c r="K88" s="3">
        <v>398.56</v>
      </c>
      <c r="L88" s="3"/>
      <c r="M88" s="3">
        <v>129.28</v>
      </c>
      <c r="N88" s="3"/>
      <c r="O88" s="40">
        <v>14.599999999999998</v>
      </c>
      <c r="P88" s="41">
        <v>0.77</v>
      </c>
      <c r="Q88" s="41">
        <v>5.43</v>
      </c>
      <c r="R88" s="40">
        <v>0</v>
      </c>
      <c r="S88" s="40">
        <v>0</v>
      </c>
      <c r="T88" s="41">
        <v>29.27</v>
      </c>
      <c r="U88" s="49">
        <v>909.8</v>
      </c>
    </row>
    <row r="89" spans="1:21" x14ac:dyDescent="0.25">
      <c r="A89" s="2" t="s">
        <v>259</v>
      </c>
      <c r="B89" s="59">
        <v>86</v>
      </c>
      <c r="C89" s="18">
        <v>1820</v>
      </c>
      <c r="D89" s="2" t="s">
        <v>119</v>
      </c>
      <c r="E89" s="2" t="s">
        <v>47</v>
      </c>
      <c r="F89" s="2" t="s">
        <v>38</v>
      </c>
      <c r="G89" s="2"/>
      <c r="H89" s="5"/>
      <c r="I89" s="3">
        <v>25757.15</v>
      </c>
      <c r="J89" s="3"/>
      <c r="K89" s="3">
        <v>30925.63</v>
      </c>
      <c r="L89" s="3"/>
      <c r="M89" s="3">
        <v>10030.540000000001</v>
      </c>
      <c r="N89" s="3"/>
      <c r="O89" s="40">
        <v>1134.1300000000001</v>
      </c>
      <c r="P89" s="41">
        <v>60.010000000000005</v>
      </c>
      <c r="Q89" s="41">
        <v>407.91</v>
      </c>
      <c r="R89" s="40">
        <v>0</v>
      </c>
      <c r="S89" s="41">
        <v>0</v>
      </c>
      <c r="T89" s="41">
        <v>0</v>
      </c>
      <c r="U89" s="49">
        <v>68315.37000000001</v>
      </c>
    </row>
    <row r="90" spans="1:21" x14ac:dyDescent="0.25">
      <c r="A90" s="2" t="s">
        <v>259</v>
      </c>
      <c r="B90" s="59">
        <v>87</v>
      </c>
      <c r="C90" s="18">
        <v>1818</v>
      </c>
      <c r="D90" s="2" t="s">
        <v>119</v>
      </c>
      <c r="E90" s="2" t="s">
        <v>47</v>
      </c>
      <c r="F90" s="2" t="s">
        <v>39</v>
      </c>
      <c r="G90" s="2"/>
      <c r="H90" s="5"/>
      <c r="I90" s="3">
        <v>1335.37</v>
      </c>
      <c r="J90" s="3"/>
      <c r="K90" s="3">
        <v>1603.64</v>
      </c>
      <c r="L90" s="3"/>
      <c r="M90" s="3">
        <v>520.14</v>
      </c>
      <c r="N90" s="3"/>
      <c r="O90" s="40">
        <v>58.79</v>
      </c>
      <c r="P90" s="41">
        <v>3.11</v>
      </c>
      <c r="Q90" s="41">
        <v>21.11</v>
      </c>
      <c r="R90" s="40">
        <v>0</v>
      </c>
      <c r="S90" s="41">
        <v>0</v>
      </c>
      <c r="T90" s="41">
        <v>0</v>
      </c>
      <c r="U90" s="49">
        <v>3542.1600000000003</v>
      </c>
    </row>
    <row r="91" spans="1:21" x14ac:dyDescent="0.25">
      <c r="A91" s="2" t="s">
        <v>259</v>
      </c>
      <c r="B91" s="59">
        <v>88</v>
      </c>
      <c r="C91" s="18">
        <v>1820</v>
      </c>
      <c r="D91" s="2" t="s">
        <v>119</v>
      </c>
      <c r="E91" s="2" t="s">
        <v>47</v>
      </c>
      <c r="F91" s="2" t="s">
        <v>40</v>
      </c>
      <c r="G91" s="2"/>
      <c r="H91" s="5"/>
      <c r="I91" s="3">
        <v>4906.91</v>
      </c>
      <c r="J91" s="3"/>
      <c r="K91" s="3">
        <v>5892.69</v>
      </c>
      <c r="L91" s="3"/>
      <c r="M91" s="3">
        <v>1911.25</v>
      </c>
      <c r="N91" s="3"/>
      <c r="O91" s="40">
        <v>216.1</v>
      </c>
      <c r="P91" s="41">
        <v>11.41</v>
      </c>
      <c r="Q91" s="41">
        <v>77.58</v>
      </c>
      <c r="R91" s="40">
        <v>0</v>
      </c>
      <c r="S91" s="41">
        <v>0</v>
      </c>
      <c r="T91" s="41">
        <v>0</v>
      </c>
      <c r="U91" s="49">
        <v>13015.939999999999</v>
      </c>
    </row>
    <row r="92" spans="1:21" x14ac:dyDescent="0.25">
      <c r="A92" s="2" t="s">
        <v>259</v>
      </c>
      <c r="B92" s="59">
        <v>89</v>
      </c>
      <c r="C92" s="18">
        <v>1820</v>
      </c>
      <c r="D92" s="2" t="s">
        <v>119</v>
      </c>
      <c r="E92" s="2" t="s">
        <v>47</v>
      </c>
      <c r="F92" s="2" t="s">
        <v>48</v>
      </c>
      <c r="G92" s="2"/>
      <c r="H92" s="5"/>
      <c r="I92" s="3">
        <v>1390.69</v>
      </c>
      <c r="J92" s="3"/>
      <c r="K92" s="3">
        <v>1670.08</v>
      </c>
      <c r="L92" s="3"/>
      <c r="M92" s="3">
        <v>541.69000000000005</v>
      </c>
      <c r="N92" s="3"/>
      <c r="O92" s="40">
        <v>61.23</v>
      </c>
      <c r="P92" s="41">
        <v>3.23</v>
      </c>
      <c r="Q92" s="41">
        <v>21.99</v>
      </c>
      <c r="R92" s="40">
        <v>0</v>
      </c>
      <c r="S92" s="41">
        <v>0</v>
      </c>
      <c r="T92" s="41">
        <v>0</v>
      </c>
      <c r="U92" s="49">
        <v>3688.91</v>
      </c>
    </row>
    <row r="93" spans="1:21" x14ac:dyDescent="0.25">
      <c r="A93" s="2" t="s">
        <v>257</v>
      </c>
      <c r="B93" s="59">
        <v>90</v>
      </c>
      <c r="C93" s="18">
        <v>51</v>
      </c>
      <c r="D93" s="2" t="s">
        <v>119</v>
      </c>
      <c r="E93" s="2" t="s">
        <v>49</v>
      </c>
      <c r="F93" s="2" t="s">
        <v>35</v>
      </c>
      <c r="G93" s="2">
        <v>1</v>
      </c>
      <c r="H93" s="5"/>
      <c r="I93" s="3">
        <v>66583.95</v>
      </c>
      <c r="J93" s="3"/>
      <c r="K93" s="3">
        <v>44147.95</v>
      </c>
      <c r="L93" s="3"/>
      <c r="M93" s="3">
        <v>6096.78</v>
      </c>
      <c r="N93" s="3"/>
      <c r="O93" s="40">
        <v>1001.99</v>
      </c>
      <c r="P93" s="41">
        <v>475.37</v>
      </c>
      <c r="Q93" s="41">
        <v>713.34</v>
      </c>
      <c r="R93" s="40">
        <v>496.53</v>
      </c>
      <c r="S93" s="41">
        <v>0</v>
      </c>
      <c r="T93" s="41">
        <v>0</v>
      </c>
      <c r="U93" s="49">
        <v>119515.90999999999</v>
      </c>
    </row>
    <row r="94" spans="1:21" x14ac:dyDescent="0.25">
      <c r="A94" s="2" t="s">
        <v>257</v>
      </c>
      <c r="B94" s="59">
        <v>91</v>
      </c>
      <c r="C94" s="18">
        <v>1230</v>
      </c>
      <c r="D94" s="2" t="s">
        <v>119</v>
      </c>
      <c r="E94" s="2" t="s">
        <v>49</v>
      </c>
      <c r="F94" s="2" t="s">
        <v>4</v>
      </c>
      <c r="G94" s="2">
        <v>5</v>
      </c>
      <c r="H94" s="5"/>
      <c r="I94" s="3">
        <v>4111.3599999999997</v>
      </c>
      <c r="J94" s="3"/>
      <c r="K94" s="3">
        <v>2726</v>
      </c>
      <c r="L94" s="3"/>
      <c r="M94" s="3">
        <v>376.46</v>
      </c>
      <c r="N94" s="3"/>
      <c r="O94" s="40">
        <v>61.870000000000005</v>
      </c>
      <c r="P94" s="41">
        <v>29.36</v>
      </c>
      <c r="Q94" s="41">
        <v>44.05</v>
      </c>
      <c r="R94" s="40">
        <v>30.66</v>
      </c>
      <c r="S94" s="41">
        <v>0</v>
      </c>
      <c r="T94" s="41">
        <v>0</v>
      </c>
      <c r="U94" s="49">
        <v>7379.7599999999993</v>
      </c>
    </row>
    <row r="95" spans="1:21" x14ac:dyDescent="0.25">
      <c r="A95" s="2" t="s">
        <v>257</v>
      </c>
      <c r="B95" s="59">
        <v>92</v>
      </c>
      <c r="C95" s="18">
        <v>1232</v>
      </c>
      <c r="D95" s="2" t="s">
        <v>119</v>
      </c>
      <c r="E95" s="2" t="s">
        <v>49</v>
      </c>
      <c r="F95" s="2" t="s">
        <v>18</v>
      </c>
      <c r="G95" s="2"/>
      <c r="H95" s="5"/>
      <c r="I95" s="3">
        <v>1008.45</v>
      </c>
      <c r="J95" s="3"/>
      <c r="K95" s="3">
        <v>668.65</v>
      </c>
      <c r="L95" s="3"/>
      <c r="M95" s="3">
        <v>92.35</v>
      </c>
      <c r="N95" s="3"/>
      <c r="O95" s="40">
        <v>15.170000000000002</v>
      </c>
      <c r="P95" s="41">
        <v>7.2</v>
      </c>
      <c r="Q95" s="41">
        <v>10.8</v>
      </c>
      <c r="R95" s="40">
        <v>7.52</v>
      </c>
      <c r="S95" s="41">
        <v>0</v>
      </c>
      <c r="T95" s="41">
        <v>0</v>
      </c>
      <c r="U95" s="49">
        <v>1810.1399999999999</v>
      </c>
    </row>
    <row r="96" spans="1:21" x14ac:dyDescent="0.25">
      <c r="A96" s="2" t="s">
        <v>257</v>
      </c>
      <c r="B96" s="59">
        <v>93</v>
      </c>
      <c r="C96" s="18">
        <v>1231</v>
      </c>
      <c r="D96" s="2" t="s">
        <v>119</v>
      </c>
      <c r="E96" s="2" t="s">
        <v>49</v>
      </c>
      <c r="F96" s="2" t="s">
        <v>9</v>
      </c>
      <c r="G96" s="2"/>
      <c r="H96" s="5"/>
      <c r="I96" s="3">
        <v>4913.01</v>
      </c>
      <c r="J96" s="3"/>
      <c r="K96" s="3">
        <v>3257.52</v>
      </c>
      <c r="L96" s="3"/>
      <c r="M96" s="3">
        <v>449.86</v>
      </c>
      <c r="N96" s="3"/>
      <c r="O96" s="40">
        <v>73.930000000000007</v>
      </c>
      <c r="P96" s="41">
        <v>35.08</v>
      </c>
      <c r="Q96" s="41">
        <v>52.64</v>
      </c>
      <c r="R96" s="40">
        <v>36.64</v>
      </c>
      <c r="S96" s="41">
        <v>0</v>
      </c>
      <c r="T96" s="41">
        <v>0</v>
      </c>
      <c r="U96" s="49">
        <v>8818.68</v>
      </c>
    </row>
    <row r="97" spans="1:21" x14ac:dyDescent="0.25">
      <c r="A97" s="2" t="s">
        <v>257</v>
      </c>
      <c r="B97" s="59">
        <v>94</v>
      </c>
      <c r="C97" s="18">
        <v>1238</v>
      </c>
      <c r="D97" s="2" t="s">
        <v>119</v>
      </c>
      <c r="E97" s="2" t="s">
        <v>49</v>
      </c>
      <c r="F97" s="2" t="s">
        <v>10</v>
      </c>
      <c r="G97" s="2"/>
      <c r="H97" s="5"/>
      <c r="I97" s="3">
        <v>5973.11</v>
      </c>
      <c r="J97" s="3"/>
      <c r="K97" s="3">
        <v>3960.43</v>
      </c>
      <c r="L97" s="3"/>
      <c r="M97" s="3">
        <v>546.92999999999995</v>
      </c>
      <c r="N97" s="3"/>
      <c r="O97" s="40">
        <v>89.890000000000015</v>
      </c>
      <c r="P97" s="41">
        <v>42.64</v>
      </c>
      <c r="Q97" s="41">
        <v>63.99</v>
      </c>
      <c r="R97" s="40">
        <v>44.54</v>
      </c>
      <c r="S97" s="41">
        <v>0</v>
      </c>
      <c r="T97" s="41">
        <v>0</v>
      </c>
      <c r="U97" s="49">
        <v>10721.529999999999</v>
      </c>
    </row>
    <row r="98" spans="1:21" x14ac:dyDescent="0.25">
      <c r="A98" s="2" t="s">
        <v>257</v>
      </c>
      <c r="B98" s="59">
        <v>95</v>
      </c>
      <c r="C98" s="18">
        <v>1240</v>
      </c>
      <c r="D98" s="2" t="s">
        <v>119</v>
      </c>
      <c r="E98" s="2" t="s">
        <v>49</v>
      </c>
      <c r="F98" s="2" t="s">
        <v>37</v>
      </c>
      <c r="G98" s="2"/>
      <c r="H98" s="5"/>
      <c r="I98" s="3">
        <v>9489.82</v>
      </c>
      <c r="J98" s="3"/>
      <c r="K98" s="3">
        <v>6292.15</v>
      </c>
      <c r="L98" s="3"/>
      <c r="M98" s="3">
        <v>868.94</v>
      </c>
      <c r="N98" s="3"/>
      <c r="O98" s="40">
        <v>142.81</v>
      </c>
      <c r="P98" s="41">
        <v>67.75</v>
      </c>
      <c r="Q98" s="41">
        <v>101.67</v>
      </c>
      <c r="R98" s="40">
        <v>70.77</v>
      </c>
      <c r="S98" s="41">
        <v>0</v>
      </c>
      <c r="T98" s="41">
        <v>0</v>
      </c>
      <c r="U98" s="49">
        <v>17033.91</v>
      </c>
    </row>
    <row r="99" spans="1:21" x14ac:dyDescent="0.25">
      <c r="A99" s="2" t="s">
        <v>255</v>
      </c>
      <c r="B99" s="59">
        <v>96</v>
      </c>
      <c r="C99" s="18">
        <v>1234</v>
      </c>
      <c r="D99" s="2" t="s">
        <v>119</v>
      </c>
      <c r="E99" s="2" t="s">
        <v>49</v>
      </c>
      <c r="F99" s="2" t="s">
        <v>50</v>
      </c>
      <c r="G99" s="2">
        <v>5</v>
      </c>
      <c r="H99" s="5"/>
      <c r="I99" s="3">
        <v>3982.09</v>
      </c>
      <c r="J99" s="3"/>
      <c r="K99" s="3">
        <v>2640.33</v>
      </c>
      <c r="L99" s="3"/>
      <c r="M99" s="3">
        <v>364.63</v>
      </c>
      <c r="N99" s="3"/>
      <c r="O99" s="40">
        <v>59.9</v>
      </c>
      <c r="P99" s="41">
        <v>28.42</v>
      </c>
      <c r="Q99" s="41">
        <v>38.61</v>
      </c>
      <c r="R99" s="40">
        <v>29.68</v>
      </c>
      <c r="S99" s="41">
        <v>0</v>
      </c>
      <c r="T99" s="41">
        <v>0</v>
      </c>
      <c r="U99" s="49">
        <v>7143.66</v>
      </c>
    </row>
    <row r="100" spans="1:21" x14ac:dyDescent="0.25">
      <c r="A100" s="2" t="s">
        <v>255</v>
      </c>
      <c r="B100" s="59">
        <v>97</v>
      </c>
      <c r="C100" s="18">
        <v>1237</v>
      </c>
      <c r="D100" s="2" t="s">
        <v>119</v>
      </c>
      <c r="E100" s="2" t="s">
        <v>49</v>
      </c>
      <c r="F100" s="2" t="s">
        <v>38</v>
      </c>
      <c r="G100" s="2"/>
      <c r="H100" s="5"/>
      <c r="I100" s="3">
        <v>22599.279999999999</v>
      </c>
      <c r="J100" s="3"/>
      <c r="K100" s="3">
        <v>14947.55</v>
      </c>
      <c r="L100" s="3"/>
      <c r="M100" s="3">
        <v>2049.36</v>
      </c>
      <c r="N100" s="3"/>
      <c r="O100" s="40">
        <v>273.08999999999997</v>
      </c>
      <c r="P100" s="41">
        <v>220.8</v>
      </c>
      <c r="Q100" s="41">
        <v>299.83999999999997</v>
      </c>
      <c r="R100" s="40">
        <v>230.63</v>
      </c>
      <c r="S100" s="41">
        <v>0</v>
      </c>
      <c r="T100" s="41">
        <v>0</v>
      </c>
      <c r="U100" s="49">
        <v>40620.549999999996</v>
      </c>
    </row>
    <row r="101" spans="1:21" x14ac:dyDescent="0.25">
      <c r="A101" s="2" t="s">
        <v>255</v>
      </c>
      <c r="B101" s="59">
        <v>98</v>
      </c>
      <c r="C101" s="18">
        <v>1233</v>
      </c>
      <c r="D101" s="2" t="s">
        <v>119</v>
      </c>
      <c r="E101" s="2" t="s">
        <v>49</v>
      </c>
      <c r="F101" s="2" t="s">
        <v>39</v>
      </c>
      <c r="G101" s="2"/>
      <c r="H101" s="5"/>
      <c r="I101" s="3">
        <v>9360.4599999999991</v>
      </c>
      <c r="J101" s="3"/>
      <c r="K101" s="3">
        <v>6206.49</v>
      </c>
      <c r="L101" s="3"/>
      <c r="M101" s="3">
        <v>857.1</v>
      </c>
      <c r="N101" s="3"/>
      <c r="O101" s="40">
        <v>140.87</v>
      </c>
      <c r="P101" s="41">
        <v>66.83</v>
      </c>
      <c r="Q101" s="41">
        <v>90.75</v>
      </c>
      <c r="R101" s="40">
        <v>69.8</v>
      </c>
      <c r="S101" s="41">
        <v>0</v>
      </c>
      <c r="T101" s="41">
        <v>0</v>
      </c>
      <c r="U101" s="49">
        <v>16792.3</v>
      </c>
    </row>
    <row r="102" spans="1:21" x14ac:dyDescent="0.25">
      <c r="A102" s="2" t="s">
        <v>255</v>
      </c>
      <c r="B102" s="59">
        <v>99</v>
      </c>
      <c r="C102" s="18">
        <v>1241</v>
      </c>
      <c r="D102" s="2" t="s">
        <v>119</v>
      </c>
      <c r="E102" s="2" t="s">
        <v>49</v>
      </c>
      <c r="F102" s="2" t="s">
        <v>40</v>
      </c>
      <c r="G102" s="2"/>
      <c r="H102" s="5"/>
      <c r="I102" s="3">
        <v>26504.11</v>
      </c>
      <c r="J102" s="3"/>
      <c r="K102" s="3">
        <v>17573.64</v>
      </c>
      <c r="L102" s="3"/>
      <c r="M102" s="3">
        <v>2426.87</v>
      </c>
      <c r="N102" s="3"/>
      <c r="O102" s="40">
        <v>398.86</v>
      </c>
      <c r="P102" s="41">
        <v>189.22</v>
      </c>
      <c r="Q102" s="41">
        <v>256.97000000000003</v>
      </c>
      <c r="R102" s="40">
        <v>197.65</v>
      </c>
      <c r="S102" s="41">
        <v>0</v>
      </c>
      <c r="T102" s="41">
        <v>0</v>
      </c>
      <c r="U102" s="49">
        <v>47547.320000000007</v>
      </c>
    </row>
    <row r="103" spans="1:21" x14ac:dyDescent="0.25">
      <c r="A103" s="2" t="s">
        <v>255</v>
      </c>
      <c r="B103" s="59">
        <v>100</v>
      </c>
      <c r="C103" s="18">
        <v>1229</v>
      </c>
      <c r="D103" s="2" t="s">
        <v>119</v>
      </c>
      <c r="E103" s="2" t="s">
        <v>49</v>
      </c>
      <c r="F103" s="2" t="s">
        <v>41</v>
      </c>
      <c r="G103" s="2"/>
      <c r="H103" s="5"/>
      <c r="I103" s="3">
        <v>6412.71</v>
      </c>
      <c r="J103" s="3"/>
      <c r="K103" s="3">
        <v>4251.97</v>
      </c>
      <c r="L103" s="3"/>
      <c r="M103" s="3">
        <v>587.19000000000005</v>
      </c>
      <c r="N103" s="3"/>
      <c r="O103" s="40">
        <v>96.5</v>
      </c>
      <c r="P103" s="41">
        <v>45.78</v>
      </c>
      <c r="Q103" s="41">
        <v>62.17</v>
      </c>
      <c r="R103" s="40">
        <v>47.82</v>
      </c>
      <c r="S103" s="41">
        <v>0</v>
      </c>
      <c r="T103" s="41">
        <v>0</v>
      </c>
      <c r="U103" s="49">
        <v>11504.140000000001</v>
      </c>
    </row>
    <row r="104" spans="1:21" x14ac:dyDescent="0.25">
      <c r="A104" s="2" t="s">
        <v>255</v>
      </c>
      <c r="B104" s="59">
        <v>101</v>
      </c>
      <c r="C104" s="18">
        <v>1239</v>
      </c>
      <c r="D104" s="2" t="s">
        <v>119</v>
      </c>
      <c r="E104" s="2" t="s">
        <v>49</v>
      </c>
      <c r="F104" s="2" t="s">
        <v>42</v>
      </c>
      <c r="G104" s="2"/>
      <c r="H104" s="5"/>
      <c r="I104" s="3">
        <v>1008.46</v>
      </c>
      <c r="J104" s="3"/>
      <c r="K104" s="3">
        <v>668.66</v>
      </c>
      <c r="L104" s="3"/>
      <c r="M104" s="3">
        <v>92.35</v>
      </c>
      <c r="N104" s="3"/>
      <c r="O104" s="40">
        <v>15.18</v>
      </c>
      <c r="P104" s="41">
        <v>7.2</v>
      </c>
      <c r="Q104" s="41">
        <v>9.7799999999999994</v>
      </c>
      <c r="R104" s="40">
        <v>7.52</v>
      </c>
      <c r="S104" s="41">
        <v>0</v>
      </c>
      <c r="T104" s="41">
        <v>0</v>
      </c>
      <c r="U104" s="49">
        <v>1809.1499999999999</v>
      </c>
    </row>
    <row r="105" spans="1:21" x14ac:dyDescent="0.25">
      <c r="A105" s="2" t="s">
        <v>255</v>
      </c>
      <c r="B105" s="59">
        <v>102</v>
      </c>
      <c r="C105" s="18">
        <v>1235</v>
      </c>
      <c r="D105" s="2" t="s">
        <v>119</v>
      </c>
      <c r="E105" s="2" t="s">
        <v>49</v>
      </c>
      <c r="F105" s="2" t="s">
        <v>46</v>
      </c>
      <c r="G105" s="2"/>
      <c r="H105" s="5"/>
      <c r="I105" s="3">
        <v>6826.41</v>
      </c>
      <c r="J105" s="3"/>
      <c r="K105" s="3">
        <v>4526.29</v>
      </c>
      <c r="L105" s="3"/>
      <c r="M105" s="3">
        <v>625.05999999999995</v>
      </c>
      <c r="N105" s="3"/>
      <c r="O105" s="40">
        <v>102.72999999999999</v>
      </c>
      <c r="P105" s="41">
        <v>48.74</v>
      </c>
      <c r="Q105" s="41">
        <v>66.180000000000007</v>
      </c>
      <c r="R105" s="40">
        <v>50.91</v>
      </c>
      <c r="S105" s="41">
        <v>0</v>
      </c>
      <c r="T105" s="41">
        <v>0</v>
      </c>
      <c r="U105" s="49">
        <v>12246.32</v>
      </c>
    </row>
    <row r="106" spans="1:21" x14ac:dyDescent="0.25">
      <c r="A106" s="2" t="s">
        <v>255</v>
      </c>
      <c r="B106" s="59">
        <v>103</v>
      </c>
      <c r="C106" s="18">
        <v>1236</v>
      </c>
      <c r="D106" s="2" t="s">
        <v>119</v>
      </c>
      <c r="E106" s="2" t="s">
        <v>49</v>
      </c>
      <c r="F106" s="2" t="s">
        <v>48</v>
      </c>
      <c r="G106" s="2"/>
      <c r="H106" s="5"/>
      <c r="I106" s="3">
        <v>2611.6</v>
      </c>
      <c r="J106" s="3"/>
      <c r="K106" s="3">
        <v>1731.63</v>
      </c>
      <c r="L106" s="3"/>
      <c r="M106" s="3">
        <v>239.13</v>
      </c>
      <c r="N106" s="3"/>
      <c r="O106" s="40">
        <v>39.299999999999997</v>
      </c>
      <c r="P106" s="41">
        <v>18.64</v>
      </c>
      <c r="Q106" s="41">
        <v>25.32</v>
      </c>
      <c r="R106" s="40">
        <v>19.48</v>
      </c>
      <c r="S106" s="41">
        <v>0</v>
      </c>
      <c r="T106" s="41">
        <v>0</v>
      </c>
      <c r="U106" s="49">
        <v>4685.0999999999995</v>
      </c>
    </row>
    <row r="107" spans="1:21" x14ac:dyDescent="0.25">
      <c r="A107" s="2" t="s">
        <v>253</v>
      </c>
      <c r="B107" s="59">
        <v>104</v>
      </c>
      <c r="C107" s="18">
        <v>58</v>
      </c>
      <c r="D107" s="2" t="s">
        <v>119</v>
      </c>
      <c r="E107" s="2" t="s">
        <v>51</v>
      </c>
      <c r="F107" s="2" t="s">
        <v>35</v>
      </c>
      <c r="G107" s="2">
        <v>1</v>
      </c>
      <c r="H107" s="5"/>
      <c r="I107" s="3">
        <v>52885.279999999999</v>
      </c>
      <c r="J107" s="3"/>
      <c r="K107" s="3">
        <v>35619.69</v>
      </c>
      <c r="L107" s="3"/>
      <c r="M107" s="3">
        <v>8054.24</v>
      </c>
      <c r="N107" s="3"/>
      <c r="O107" s="40">
        <v>1162.17</v>
      </c>
      <c r="P107" s="41">
        <v>-709.16</v>
      </c>
      <c r="Q107" s="41">
        <v>583.64</v>
      </c>
      <c r="R107" s="40">
        <v>71.070000000000007</v>
      </c>
      <c r="S107" s="41">
        <v>117.49</v>
      </c>
      <c r="T107" s="41">
        <v>0</v>
      </c>
      <c r="U107" s="49">
        <v>97784.420000000013</v>
      </c>
    </row>
    <row r="108" spans="1:21" x14ac:dyDescent="0.25">
      <c r="A108" s="2" t="s">
        <v>253</v>
      </c>
      <c r="B108" s="59">
        <v>105</v>
      </c>
      <c r="C108" s="18">
        <v>1655</v>
      </c>
      <c r="D108" s="2" t="s">
        <v>119</v>
      </c>
      <c r="E108" s="2" t="s">
        <v>51</v>
      </c>
      <c r="F108" s="2" t="s">
        <v>4</v>
      </c>
      <c r="G108" s="2">
        <v>5</v>
      </c>
      <c r="H108" s="5"/>
      <c r="I108" s="3">
        <v>0</v>
      </c>
      <c r="J108" s="3"/>
      <c r="K108" s="3">
        <v>0</v>
      </c>
      <c r="L108" s="3"/>
      <c r="M108" s="3">
        <v>0</v>
      </c>
      <c r="N108" s="3"/>
      <c r="O108" s="40">
        <v>0</v>
      </c>
      <c r="P108" s="41">
        <v>0</v>
      </c>
      <c r="Q108" s="41">
        <v>0</v>
      </c>
      <c r="R108" s="40">
        <v>0</v>
      </c>
      <c r="S108" s="41">
        <v>0</v>
      </c>
      <c r="T108" s="41">
        <v>0</v>
      </c>
      <c r="U108" s="49">
        <v>0</v>
      </c>
    </row>
    <row r="109" spans="1:21" x14ac:dyDescent="0.25">
      <c r="A109" s="2" t="s">
        <v>253</v>
      </c>
      <c r="B109" s="59">
        <v>106</v>
      </c>
      <c r="C109" s="18">
        <v>1647</v>
      </c>
      <c r="D109" s="2" t="s">
        <v>119</v>
      </c>
      <c r="E109" s="2" t="s">
        <v>51</v>
      </c>
      <c r="F109" s="2" t="s">
        <v>18</v>
      </c>
      <c r="G109" s="2"/>
      <c r="H109" s="5"/>
      <c r="I109" s="3">
        <v>0</v>
      </c>
      <c r="J109" s="3"/>
      <c r="K109" s="3">
        <v>0</v>
      </c>
      <c r="L109" s="3"/>
      <c r="M109" s="3">
        <v>0</v>
      </c>
      <c r="N109" s="3"/>
      <c r="O109" s="40">
        <v>0</v>
      </c>
      <c r="P109" s="41">
        <v>0</v>
      </c>
      <c r="Q109" s="41">
        <v>0</v>
      </c>
      <c r="R109" s="40">
        <v>0</v>
      </c>
      <c r="S109" s="41">
        <v>0</v>
      </c>
      <c r="T109" s="41">
        <v>0</v>
      </c>
      <c r="U109" s="49">
        <v>0</v>
      </c>
    </row>
    <row r="110" spans="1:21" x14ac:dyDescent="0.25">
      <c r="A110" s="2" t="s">
        <v>253</v>
      </c>
      <c r="B110" s="59">
        <v>107</v>
      </c>
      <c r="C110" s="18">
        <v>1658</v>
      </c>
      <c r="D110" s="2" t="s">
        <v>119</v>
      </c>
      <c r="E110" s="2" t="s">
        <v>51</v>
      </c>
      <c r="F110" s="2" t="s">
        <v>9</v>
      </c>
      <c r="G110" s="2"/>
      <c r="H110" s="5"/>
      <c r="I110" s="3">
        <v>0</v>
      </c>
      <c r="J110" s="3"/>
      <c r="K110" s="3">
        <v>0</v>
      </c>
      <c r="L110" s="3"/>
      <c r="M110" s="3">
        <v>0</v>
      </c>
      <c r="N110" s="3"/>
      <c r="O110" s="40">
        <v>0</v>
      </c>
      <c r="P110" s="41">
        <v>0</v>
      </c>
      <c r="Q110" s="41">
        <v>0</v>
      </c>
      <c r="R110" s="40">
        <v>0</v>
      </c>
      <c r="S110" s="41">
        <v>0</v>
      </c>
      <c r="T110" s="41">
        <v>0</v>
      </c>
      <c r="U110" s="49">
        <v>0</v>
      </c>
    </row>
    <row r="111" spans="1:21" x14ac:dyDescent="0.25">
      <c r="A111" s="2" t="s">
        <v>253</v>
      </c>
      <c r="B111" s="59">
        <v>108</v>
      </c>
      <c r="C111" s="18">
        <v>1649</v>
      </c>
      <c r="D111" s="2" t="s">
        <v>119</v>
      </c>
      <c r="E111" s="2" t="s">
        <v>51</v>
      </c>
      <c r="F111" s="2" t="s">
        <v>10</v>
      </c>
      <c r="G111" s="2"/>
      <c r="H111" s="5"/>
      <c r="I111" s="3">
        <v>5396.98</v>
      </c>
      <c r="J111" s="3"/>
      <c r="K111" s="3">
        <v>3635.01</v>
      </c>
      <c r="L111" s="3"/>
      <c r="M111" s="3">
        <v>821.94</v>
      </c>
      <c r="N111" s="3"/>
      <c r="O111" s="40">
        <v>118.58999999999999</v>
      </c>
      <c r="P111" s="41">
        <v>-72.36</v>
      </c>
      <c r="Q111" s="41">
        <v>59.56</v>
      </c>
      <c r="R111" s="40">
        <v>7.2499999999999982</v>
      </c>
      <c r="S111" s="41">
        <v>11.99</v>
      </c>
      <c r="T111" s="41">
        <v>0</v>
      </c>
      <c r="U111" s="49">
        <v>9978.9599999999991</v>
      </c>
    </row>
    <row r="112" spans="1:21" x14ac:dyDescent="0.25">
      <c r="A112" s="2" t="s">
        <v>253</v>
      </c>
      <c r="B112" s="59">
        <v>109</v>
      </c>
      <c r="C112" s="18">
        <v>1654</v>
      </c>
      <c r="D112" s="2" t="s">
        <v>119</v>
      </c>
      <c r="E112" s="2" t="s">
        <v>51</v>
      </c>
      <c r="F112" s="2" t="s">
        <v>37</v>
      </c>
      <c r="G112" s="2"/>
      <c r="H112" s="5"/>
      <c r="I112" s="3">
        <v>132.25</v>
      </c>
      <c r="J112" s="3"/>
      <c r="K112" s="3">
        <v>89.07</v>
      </c>
      <c r="L112" s="3"/>
      <c r="M112" s="3">
        <v>20.14</v>
      </c>
      <c r="N112" s="3"/>
      <c r="O112" s="40">
        <v>2.93</v>
      </c>
      <c r="P112" s="41">
        <v>-1.79</v>
      </c>
      <c r="Q112" s="41">
        <v>1.46</v>
      </c>
      <c r="R112" s="40">
        <v>0.18</v>
      </c>
      <c r="S112" s="41">
        <v>0.28999999999999998</v>
      </c>
      <c r="T112" s="41">
        <v>0</v>
      </c>
      <c r="U112" s="49">
        <v>244.53</v>
      </c>
    </row>
    <row r="113" spans="1:21" x14ac:dyDescent="0.25">
      <c r="A113" s="2" t="s">
        <v>251</v>
      </c>
      <c r="B113" s="59">
        <v>110</v>
      </c>
      <c r="C113" s="18">
        <v>1656</v>
      </c>
      <c r="D113" s="2" t="s">
        <v>119</v>
      </c>
      <c r="E113" s="2" t="s">
        <v>51</v>
      </c>
      <c r="F113" s="2" t="s">
        <v>52</v>
      </c>
      <c r="G113" s="2">
        <v>5</v>
      </c>
      <c r="H113" s="5"/>
      <c r="I113" s="3">
        <v>0</v>
      </c>
      <c r="J113" s="3"/>
      <c r="K113" s="3">
        <v>0</v>
      </c>
      <c r="L113" s="3"/>
      <c r="M113" s="3">
        <v>0</v>
      </c>
      <c r="N113" s="3"/>
      <c r="O113" s="40">
        <v>0</v>
      </c>
      <c r="P113" s="41">
        <v>0</v>
      </c>
      <c r="Q113" s="41">
        <v>0</v>
      </c>
      <c r="R113" s="40">
        <v>0</v>
      </c>
      <c r="S113" s="41">
        <v>0</v>
      </c>
      <c r="T113" s="41">
        <v>0</v>
      </c>
      <c r="U113" s="49">
        <v>0</v>
      </c>
    </row>
    <row r="114" spans="1:21" x14ac:dyDescent="0.25">
      <c r="A114" s="2" t="s">
        <v>251</v>
      </c>
      <c r="B114" s="59">
        <v>111</v>
      </c>
      <c r="C114" s="18">
        <v>1648</v>
      </c>
      <c r="D114" s="2" t="s">
        <v>119</v>
      </c>
      <c r="E114" s="2" t="s">
        <v>51</v>
      </c>
      <c r="F114" s="2" t="s">
        <v>38</v>
      </c>
      <c r="G114" s="2"/>
      <c r="H114" s="5"/>
      <c r="I114" s="3">
        <v>28291.63</v>
      </c>
      <c r="J114" s="3"/>
      <c r="K114" s="3">
        <v>18622.95</v>
      </c>
      <c r="L114" s="3"/>
      <c r="M114" s="3">
        <v>4208.38</v>
      </c>
      <c r="N114" s="3"/>
      <c r="O114" s="40">
        <v>176.20999999999998</v>
      </c>
      <c r="P114" s="41">
        <v>198.8</v>
      </c>
      <c r="Q114" s="41">
        <v>365.65</v>
      </c>
      <c r="R114" s="40">
        <v>50.88000000000001</v>
      </c>
      <c r="S114" s="41">
        <v>84.11</v>
      </c>
      <c r="T114" s="41">
        <v>0</v>
      </c>
      <c r="U114" s="49">
        <v>51998.61</v>
      </c>
    </row>
    <row r="115" spans="1:21" x14ac:dyDescent="0.25">
      <c r="A115" s="2" t="s">
        <v>251</v>
      </c>
      <c r="B115" s="59">
        <v>112</v>
      </c>
      <c r="C115" s="18">
        <v>1653</v>
      </c>
      <c r="D115" s="2" t="s">
        <v>119</v>
      </c>
      <c r="E115" s="2" t="s">
        <v>51</v>
      </c>
      <c r="F115" s="2" t="s">
        <v>39</v>
      </c>
      <c r="G115" s="2"/>
      <c r="H115" s="5"/>
      <c r="I115" s="3">
        <v>5396.89</v>
      </c>
      <c r="J115" s="3"/>
      <c r="K115" s="3">
        <v>3635.02</v>
      </c>
      <c r="L115" s="3"/>
      <c r="M115" s="3">
        <v>821.96</v>
      </c>
      <c r="N115" s="3"/>
      <c r="O115" s="40">
        <v>121.92</v>
      </c>
      <c r="P115" s="41">
        <v>-75.05</v>
      </c>
      <c r="Q115" s="41">
        <v>52.12</v>
      </c>
      <c r="R115" s="40">
        <v>7.2499999999999982</v>
      </c>
      <c r="S115" s="41">
        <v>11.99</v>
      </c>
      <c r="T115" s="41">
        <v>0</v>
      </c>
      <c r="U115" s="49">
        <v>9972.1</v>
      </c>
    </row>
    <row r="116" spans="1:21" x14ac:dyDescent="0.25">
      <c r="A116" s="2" t="s">
        <v>251</v>
      </c>
      <c r="B116" s="59">
        <v>113</v>
      </c>
      <c r="C116" s="18">
        <v>1652</v>
      </c>
      <c r="D116" s="2" t="s">
        <v>119</v>
      </c>
      <c r="E116" s="2" t="s">
        <v>51</v>
      </c>
      <c r="F116" s="2" t="s">
        <v>40</v>
      </c>
      <c r="G116" s="2"/>
      <c r="H116" s="5"/>
      <c r="I116" s="3">
        <v>32354.98</v>
      </c>
      <c r="J116" s="3"/>
      <c r="K116" s="3">
        <v>21792.33</v>
      </c>
      <c r="L116" s="3"/>
      <c r="M116" s="3">
        <v>4927.78</v>
      </c>
      <c r="N116" s="3"/>
      <c r="O116" s="40">
        <v>730.54000000000008</v>
      </c>
      <c r="P116" s="41">
        <v>-449.61</v>
      </c>
      <c r="Q116" s="41">
        <v>312.49</v>
      </c>
      <c r="R116" s="40">
        <v>43.480000000000004</v>
      </c>
      <c r="S116" s="41">
        <v>71.88</v>
      </c>
      <c r="T116" s="41">
        <v>0</v>
      </c>
      <c r="U116" s="49">
        <v>59783.869999999995</v>
      </c>
    </row>
    <row r="117" spans="1:21" x14ac:dyDescent="0.25">
      <c r="A117" s="2" t="s">
        <v>251</v>
      </c>
      <c r="B117" s="59">
        <v>114</v>
      </c>
      <c r="C117" s="18">
        <v>1657</v>
      </c>
      <c r="D117" s="2" t="s">
        <v>119</v>
      </c>
      <c r="E117" s="2" t="s">
        <v>51</v>
      </c>
      <c r="F117" s="2" t="s">
        <v>41</v>
      </c>
      <c r="G117" s="2"/>
      <c r="H117" s="5"/>
      <c r="I117" s="3">
        <v>2592.64</v>
      </c>
      <c r="J117" s="3"/>
      <c r="K117" s="3">
        <v>1746.24</v>
      </c>
      <c r="L117" s="3"/>
      <c r="M117" s="3">
        <v>394.86</v>
      </c>
      <c r="N117" s="3"/>
      <c r="O117" s="40">
        <v>58.580000000000005</v>
      </c>
      <c r="P117" s="41">
        <v>-36.06</v>
      </c>
      <c r="Q117" s="41">
        <v>25.04</v>
      </c>
      <c r="R117" s="40">
        <v>3.4800000000000004</v>
      </c>
      <c r="S117" s="41">
        <v>5.76</v>
      </c>
      <c r="T117" s="41">
        <v>0</v>
      </c>
      <c r="U117" s="49">
        <v>4790.5399999999991</v>
      </c>
    </row>
    <row r="118" spans="1:21" x14ac:dyDescent="0.25">
      <c r="A118" s="2" t="s">
        <v>251</v>
      </c>
      <c r="B118" s="59">
        <v>115</v>
      </c>
      <c r="C118" s="18">
        <v>1651</v>
      </c>
      <c r="D118" s="2" t="s">
        <v>119</v>
      </c>
      <c r="E118" s="2" t="s">
        <v>51</v>
      </c>
      <c r="F118" s="2" t="s">
        <v>42</v>
      </c>
      <c r="G118" s="2"/>
      <c r="H118" s="5"/>
      <c r="I118" s="3">
        <v>0</v>
      </c>
      <c r="J118" s="3"/>
      <c r="K118" s="3">
        <v>0</v>
      </c>
      <c r="L118" s="3"/>
      <c r="M118" s="3">
        <v>0</v>
      </c>
      <c r="N118" s="3"/>
      <c r="O118" s="40">
        <v>0</v>
      </c>
      <c r="P118" s="41">
        <v>0</v>
      </c>
      <c r="Q118" s="41">
        <v>0</v>
      </c>
      <c r="R118" s="40">
        <v>0</v>
      </c>
      <c r="S118" s="41">
        <v>0</v>
      </c>
      <c r="T118" s="41">
        <v>0</v>
      </c>
      <c r="U118" s="49">
        <v>0</v>
      </c>
    </row>
    <row r="119" spans="1:21" x14ac:dyDescent="0.25">
      <c r="A119" s="2" t="s">
        <v>251</v>
      </c>
      <c r="B119" s="59">
        <v>116</v>
      </c>
      <c r="C119" s="18">
        <v>1659</v>
      </c>
      <c r="D119" s="2" t="s">
        <v>119</v>
      </c>
      <c r="E119" s="2" t="s">
        <v>51</v>
      </c>
      <c r="F119" s="2" t="s">
        <v>46</v>
      </c>
      <c r="G119" s="2"/>
      <c r="H119" s="5"/>
      <c r="I119" s="3">
        <v>0</v>
      </c>
      <c r="J119" s="3"/>
      <c r="K119" s="3">
        <v>0</v>
      </c>
      <c r="L119" s="3"/>
      <c r="M119" s="3">
        <v>0</v>
      </c>
      <c r="N119" s="3"/>
      <c r="O119" s="40">
        <v>0</v>
      </c>
      <c r="P119" s="41">
        <v>0</v>
      </c>
      <c r="Q119" s="41">
        <v>0</v>
      </c>
      <c r="R119" s="40">
        <v>0</v>
      </c>
      <c r="S119" s="41">
        <v>0</v>
      </c>
      <c r="T119" s="41">
        <v>0</v>
      </c>
      <c r="U119" s="49">
        <v>0</v>
      </c>
    </row>
    <row r="120" spans="1:21" x14ac:dyDescent="0.25">
      <c r="A120" s="2" t="s">
        <v>251</v>
      </c>
      <c r="B120" s="59">
        <v>117</v>
      </c>
      <c r="C120" s="18">
        <v>1650</v>
      </c>
      <c r="D120" s="2" t="s">
        <v>119</v>
      </c>
      <c r="E120" s="2" t="s">
        <v>51</v>
      </c>
      <c r="F120" s="2" t="s">
        <v>48</v>
      </c>
      <c r="G120" s="2"/>
      <c r="H120" s="5"/>
      <c r="I120" s="3">
        <v>0</v>
      </c>
      <c r="J120" s="3"/>
      <c r="K120" s="3">
        <v>0</v>
      </c>
      <c r="L120" s="3"/>
      <c r="M120" s="3">
        <v>0</v>
      </c>
      <c r="N120" s="3"/>
      <c r="O120" s="40">
        <v>0</v>
      </c>
      <c r="P120" s="41">
        <v>0</v>
      </c>
      <c r="Q120" s="41">
        <v>0</v>
      </c>
      <c r="R120" s="40">
        <v>0</v>
      </c>
      <c r="S120" s="41">
        <v>0</v>
      </c>
      <c r="T120" s="41">
        <v>0</v>
      </c>
      <c r="U120" s="49">
        <v>0</v>
      </c>
    </row>
    <row r="121" spans="1:21" x14ac:dyDescent="0.25">
      <c r="A121" s="2" t="s">
        <v>249</v>
      </c>
      <c r="B121" s="59">
        <v>118</v>
      </c>
      <c r="C121" s="18">
        <v>868</v>
      </c>
      <c r="D121" s="2" t="s">
        <v>119</v>
      </c>
      <c r="E121" s="2" t="s">
        <v>53</v>
      </c>
      <c r="F121" s="2" t="s">
        <v>35</v>
      </c>
      <c r="G121" s="2">
        <v>1</v>
      </c>
      <c r="H121" s="5"/>
      <c r="I121" s="3">
        <v>122798.46</v>
      </c>
      <c r="J121" s="3"/>
      <c r="K121" s="3">
        <v>90864.08</v>
      </c>
      <c r="L121" s="3"/>
      <c r="M121" s="3">
        <v>14449.97</v>
      </c>
      <c r="N121" s="3"/>
      <c r="O121" s="40">
        <v>2275.6299999999997</v>
      </c>
      <c r="P121" s="41">
        <v>282</v>
      </c>
      <c r="Q121" s="41">
        <v>1387.74</v>
      </c>
      <c r="R121" s="40">
        <v>450.59</v>
      </c>
      <c r="S121" s="41">
        <v>0</v>
      </c>
      <c r="T121" s="41">
        <v>0</v>
      </c>
      <c r="U121" s="49">
        <v>232508.47</v>
      </c>
    </row>
    <row r="122" spans="1:21" x14ac:dyDescent="0.25">
      <c r="A122" s="2" t="s">
        <v>249</v>
      </c>
      <c r="B122" s="59">
        <v>119</v>
      </c>
      <c r="C122" s="18">
        <v>868</v>
      </c>
      <c r="D122" s="2" t="s">
        <v>119</v>
      </c>
      <c r="E122" s="2" t="s">
        <v>53</v>
      </c>
      <c r="F122" s="2" t="s">
        <v>36</v>
      </c>
      <c r="G122" s="2"/>
      <c r="H122" s="5"/>
      <c r="I122" s="3">
        <v>26589.23</v>
      </c>
      <c r="J122" s="3"/>
      <c r="K122" s="3">
        <v>19674.560000000001</v>
      </c>
      <c r="L122" s="3"/>
      <c r="M122" s="3">
        <v>3128.81</v>
      </c>
      <c r="N122" s="3"/>
      <c r="O122" s="40">
        <v>492.76999999999992</v>
      </c>
      <c r="P122" s="41">
        <v>61.06</v>
      </c>
      <c r="Q122" s="41">
        <v>300.49</v>
      </c>
      <c r="R122" s="40">
        <v>97.56</v>
      </c>
      <c r="S122" s="41">
        <v>0</v>
      </c>
      <c r="T122" s="41">
        <v>0</v>
      </c>
      <c r="U122" s="49">
        <v>50344.479999999989</v>
      </c>
    </row>
    <row r="123" spans="1:21" x14ac:dyDescent="0.25">
      <c r="A123" s="2" t="s">
        <v>249</v>
      </c>
      <c r="B123" s="59">
        <v>120</v>
      </c>
      <c r="C123" s="18">
        <v>868</v>
      </c>
      <c r="D123" s="2" t="s">
        <v>119</v>
      </c>
      <c r="E123" s="2" t="s">
        <v>53</v>
      </c>
      <c r="F123" s="2" t="s">
        <v>37</v>
      </c>
      <c r="G123" s="2"/>
      <c r="H123" s="5"/>
      <c r="I123" s="3">
        <v>18482.13</v>
      </c>
      <c r="J123" s="3"/>
      <c r="K123" s="3">
        <v>13675.75</v>
      </c>
      <c r="L123" s="3"/>
      <c r="M123" s="3">
        <v>2174.83</v>
      </c>
      <c r="N123" s="3"/>
      <c r="O123" s="40">
        <v>342.51</v>
      </c>
      <c r="P123" s="41">
        <v>42.45</v>
      </c>
      <c r="Q123" s="41">
        <v>208.87</v>
      </c>
      <c r="R123" s="40">
        <v>67.819999999999993</v>
      </c>
      <c r="S123" s="41">
        <v>0</v>
      </c>
      <c r="T123" s="41">
        <v>0</v>
      </c>
      <c r="U123" s="49">
        <v>34994.36</v>
      </c>
    </row>
    <row r="124" spans="1:21" x14ac:dyDescent="0.25">
      <c r="A124" s="2" t="s">
        <v>247</v>
      </c>
      <c r="B124" s="59">
        <v>121</v>
      </c>
      <c r="C124" s="18">
        <v>868</v>
      </c>
      <c r="D124" s="2" t="s">
        <v>119</v>
      </c>
      <c r="E124" s="2" t="s">
        <v>53</v>
      </c>
      <c r="F124" s="2" t="s">
        <v>38</v>
      </c>
      <c r="G124" s="2"/>
      <c r="H124" s="5"/>
      <c r="I124" s="3">
        <v>88285.03</v>
      </c>
      <c r="J124" s="3"/>
      <c r="K124" s="3">
        <v>64641.43</v>
      </c>
      <c r="L124" s="3"/>
      <c r="M124" s="3">
        <v>10279.9</v>
      </c>
      <c r="N124" s="3"/>
      <c r="O124" s="40">
        <v>1460.9500000000003</v>
      </c>
      <c r="P124" s="41">
        <v>300.85000000000002</v>
      </c>
      <c r="Q124" s="41">
        <v>1191.5</v>
      </c>
      <c r="R124" s="40">
        <v>480.73</v>
      </c>
      <c r="S124" s="41">
        <v>0</v>
      </c>
      <c r="T124" s="41">
        <v>0</v>
      </c>
      <c r="U124" s="49">
        <v>166640.39000000001</v>
      </c>
    </row>
    <row r="125" spans="1:21" x14ac:dyDescent="0.25">
      <c r="A125" s="2" t="s">
        <v>247</v>
      </c>
      <c r="B125" s="59">
        <v>122</v>
      </c>
      <c r="C125" s="18">
        <v>868</v>
      </c>
      <c r="D125" s="2" t="s">
        <v>119</v>
      </c>
      <c r="E125" s="2" t="s">
        <v>53</v>
      </c>
      <c r="F125" s="2" t="s">
        <v>39</v>
      </c>
      <c r="G125" s="2"/>
      <c r="H125" s="5"/>
      <c r="I125" s="3">
        <v>22167.14</v>
      </c>
      <c r="J125" s="3"/>
      <c r="K125" s="3">
        <v>16402.47</v>
      </c>
      <c r="L125" s="3"/>
      <c r="M125" s="3">
        <v>2608.48</v>
      </c>
      <c r="N125" s="3"/>
      <c r="O125" s="40">
        <v>410.73</v>
      </c>
      <c r="P125" s="41">
        <v>50.91</v>
      </c>
      <c r="Q125" s="41">
        <v>201.59</v>
      </c>
      <c r="R125" s="40">
        <v>81.34</v>
      </c>
      <c r="S125" s="41">
        <v>0</v>
      </c>
      <c r="T125" s="41">
        <v>0</v>
      </c>
      <c r="U125" s="49">
        <v>41922.660000000003</v>
      </c>
    </row>
    <row r="126" spans="1:21" x14ac:dyDescent="0.25">
      <c r="A126" s="2" t="s">
        <v>247</v>
      </c>
      <c r="B126" s="59">
        <v>123</v>
      </c>
      <c r="C126" s="18">
        <v>868</v>
      </c>
      <c r="D126" s="2" t="s">
        <v>119</v>
      </c>
      <c r="E126" s="2" t="s">
        <v>53</v>
      </c>
      <c r="F126" s="2" t="s">
        <v>40</v>
      </c>
      <c r="G126" s="2"/>
      <c r="H126" s="5"/>
      <c r="I126" s="3">
        <v>39061.800000000003</v>
      </c>
      <c r="J126" s="3"/>
      <c r="K126" s="3">
        <v>28903.58</v>
      </c>
      <c r="L126" s="3"/>
      <c r="M126" s="3">
        <v>4596.54</v>
      </c>
      <c r="N126" s="3"/>
      <c r="O126" s="40">
        <v>723.76999999999987</v>
      </c>
      <c r="P126" s="41">
        <v>89.7</v>
      </c>
      <c r="Q126" s="41">
        <v>355.23</v>
      </c>
      <c r="R126" s="40">
        <v>143.33000000000001</v>
      </c>
      <c r="S126" s="41">
        <v>0</v>
      </c>
      <c r="T126" s="41">
        <v>0</v>
      </c>
      <c r="U126" s="49">
        <v>73873.95</v>
      </c>
    </row>
    <row r="127" spans="1:21" x14ac:dyDescent="0.25">
      <c r="A127" s="2" t="s">
        <v>247</v>
      </c>
      <c r="B127" s="59">
        <v>124</v>
      </c>
      <c r="C127" s="18">
        <v>868</v>
      </c>
      <c r="D127" s="2" t="s">
        <v>119</v>
      </c>
      <c r="E127" s="2" t="s">
        <v>53</v>
      </c>
      <c r="F127" s="2" t="s">
        <v>41</v>
      </c>
      <c r="G127" s="2"/>
      <c r="H127" s="5"/>
      <c r="I127" s="3">
        <v>28516.78</v>
      </c>
      <c r="J127" s="3"/>
      <c r="K127" s="3">
        <v>21100.85</v>
      </c>
      <c r="L127" s="3"/>
      <c r="M127" s="3">
        <v>3355.67</v>
      </c>
      <c r="N127" s="3"/>
      <c r="O127" s="40">
        <v>528.36</v>
      </c>
      <c r="P127" s="41">
        <v>65.489999999999995</v>
      </c>
      <c r="Q127" s="41">
        <v>259.33</v>
      </c>
      <c r="R127" s="40">
        <v>104.64</v>
      </c>
      <c r="S127" s="41">
        <v>0</v>
      </c>
      <c r="T127" s="41">
        <v>0</v>
      </c>
      <c r="U127" s="49">
        <v>53931.119999999995</v>
      </c>
    </row>
    <row r="128" spans="1:21" x14ac:dyDescent="0.25">
      <c r="A128" s="2" t="s">
        <v>245</v>
      </c>
      <c r="B128" s="59">
        <v>125</v>
      </c>
      <c r="C128" s="18">
        <v>5</v>
      </c>
      <c r="D128" s="2" t="s">
        <v>119</v>
      </c>
      <c r="E128" s="2" t="s">
        <v>54</v>
      </c>
      <c r="F128" s="2" t="s">
        <v>35</v>
      </c>
      <c r="G128" s="2">
        <v>1</v>
      </c>
      <c r="H128" s="5"/>
      <c r="I128" s="3">
        <v>37073.49</v>
      </c>
      <c r="J128" s="3"/>
      <c r="K128" s="3">
        <v>126264.15</v>
      </c>
      <c r="L128" s="3"/>
      <c r="M128" s="3">
        <v>93176.27</v>
      </c>
      <c r="N128" s="3"/>
      <c r="O128" s="40">
        <v>10388.629999999999</v>
      </c>
      <c r="P128" s="41">
        <v>209.78</v>
      </c>
      <c r="Q128" s="41">
        <v>1604.94</v>
      </c>
      <c r="R128" s="40">
        <v>0</v>
      </c>
      <c r="S128" s="40">
        <v>0</v>
      </c>
      <c r="T128" s="41">
        <v>179.3</v>
      </c>
      <c r="U128" s="49">
        <v>268896.56</v>
      </c>
    </row>
    <row r="129" spans="1:21" x14ac:dyDescent="0.25">
      <c r="A129" s="2" t="s">
        <v>245</v>
      </c>
      <c r="B129" s="59">
        <v>126</v>
      </c>
      <c r="C129" s="18">
        <v>5</v>
      </c>
      <c r="D129" s="2" t="s">
        <v>119</v>
      </c>
      <c r="E129" s="2" t="s">
        <v>54</v>
      </c>
      <c r="F129" s="2" t="s">
        <v>4</v>
      </c>
      <c r="G129" s="2">
        <v>5</v>
      </c>
      <c r="H129" s="5"/>
      <c r="I129" s="3">
        <v>0</v>
      </c>
      <c r="J129" s="3"/>
      <c r="K129" s="3">
        <v>0</v>
      </c>
      <c r="L129" s="3"/>
      <c r="M129" s="3">
        <v>0</v>
      </c>
      <c r="N129" s="3"/>
      <c r="O129" s="40">
        <v>0</v>
      </c>
      <c r="P129" s="41">
        <v>0</v>
      </c>
      <c r="Q129" s="41">
        <v>0</v>
      </c>
      <c r="R129" s="40">
        <v>0</v>
      </c>
      <c r="S129" s="41">
        <v>0</v>
      </c>
      <c r="T129" s="41">
        <v>0</v>
      </c>
      <c r="U129" s="49">
        <v>0</v>
      </c>
    </row>
    <row r="130" spans="1:21" x14ac:dyDescent="0.25">
      <c r="A130" s="2" t="s">
        <v>245</v>
      </c>
      <c r="B130" s="59">
        <v>127</v>
      </c>
      <c r="C130" s="18">
        <v>5</v>
      </c>
      <c r="D130" s="2" t="s">
        <v>119</v>
      </c>
      <c r="E130" s="2" t="s">
        <v>54</v>
      </c>
      <c r="F130" s="2" t="s">
        <v>18</v>
      </c>
      <c r="G130" s="2"/>
      <c r="H130" s="5"/>
      <c r="I130" s="3">
        <v>0</v>
      </c>
      <c r="J130" s="3"/>
      <c r="K130" s="3">
        <v>0</v>
      </c>
      <c r="L130" s="3"/>
      <c r="M130" s="3">
        <v>0</v>
      </c>
      <c r="N130" s="3"/>
      <c r="O130" s="40">
        <v>0</v>
      </c>
      <c r="P130" s="41">
        <v>0</v>
      </c>
      <c r="Q130" s="41">
        <v>0</v>
      </c>
      <c r="R130" s="40">
        <v>0</v>
      </c>
      <c r="S130" s="41">
        <v>0</v>
      </c>
      <c r="T130" s="41">
        <v>0</v>
      </c>
      <c r="U130" s="49">
        <v>0</v>
      </c>
    </row>
    <row r="131" spans="1:21" x14ac:dyDescent="0.25">
      <c r="A131" s="2" t="s">
        <v>245</v>
      </c>
      <c r="B131" s="59">
        <v>128</v>
      </c>
      <c r="C131" s="18">
        <v>5</v>
      </c>
      <c r="D131" s="2" t="s">
        <v>119</v>
      </c>
      <c r="E131" s="2" t="s">
        <v>54</v>
      </c>
      <c r="F131" s="2" t="s">
        <v>9</v>
      </c>
      <c r="G131" s="2"/>
      <c r="H131" s="5"/>
      <c r="I131" s="3">
        <v>0</v>
      </c>
      <c r="J131" s="3"/>
      <c r="K131" s="3">
        <v>0</v>
      </c>
      <c r="L131" s="3"/>
      <c r="M131" s="3">
        <v>0</v>
      </c>
      <c r="N131" s="3"/>
      <c r="O131" s="40">
        <v>0</v>
      </c>
      <c r="P131" s="41">
        <v>0</v>
      </c>
      <c r="Q131" s="41">
        <v>0</v>
      </c>
      <c r="R131" s="40">
        <v>0</v>
      </c>
      <c r="S131" s="41">
        <v>0</v>
      </c>
      <c r="T131" s="41">
        <v>0</v>
      </c>
      <c r="U131" s="49">
        <v>0</v>
      </c>
    </row>
    <row r="132" spans="1:21" x14ac:dyDescent="0.25">
      <c r="A132" s="2" t="s">
        <v>245</v>
      </c>
      <c r="B132" s="59">
        <v>129</v>
      </c>
      <c r="C132" s="18">
        <v>5</v>
      </c>
      <c r="D132" s="2" t="s">
        <v>119</v>
      </c>
      <c r="E132" s="2" t="s">
        <v>54</v>
      </c>
      <c r="F132" s="2" t="s">
        <v>10</v>
      </c>
      <c r="G132" s="2"/>
      <c r="H132" s="5"/>
      <c r="I132" s="3">
        <v>0</v>
      </c>
      <c r="J132" s="3"/>
      <c r="K132" s="3">
        <v>0</v>
      </c>
      <c r="L132" s="3"/>
      <c r="M132" s="3">
        <v>0</v>
      </c>
      <c r="N132" s="3"/>
      <c r="O132" s="40">
        <v>0</v>
      </c>
      <c r="P132" s="41">
        <v>0</v>
      </c>
      <c r="Q132" s="41">
        <v>0</v>
      </c>
      <c r="R132" s="40">
        <v>0</v>
      </c>
      <c r="S132" s="41">
        <v>0</v>
      </c>
      <c r="T132" s="41">
        <v>0</v>
      </c>
      <c r="U132" s="49">
        <v>0</v>
      </c>
    </row>
    <row r="133" spans="1:21" x14ac:dyDescent="0.25">
      <c r="A133" s="2" t="s">
        <v>245</v>
      </c>
      <c r="B133" s="59">
        <v>130</v>
      </c>
      <c r="C133" s="18">
        <v>5</v>
      </c>
      <c r="D133" s="2" t="s">
        <v>119</v>
      </c>
      <c r="E133" s="2" t="s">
        <v>54</v>
      </c>
      <c r="F133" s="2" t="s">
        <v>37</v>
      </c>
      <c r="G133" s="2"/>
      <c r="H133" s="5"/>
      <c r="I133" s="3">
        <v>69.83</v>
      </c>
      <c r="J133" s="3"/>
      <c r="K133" s="3">
        <v>237.82</v>
      </c>
      <c r="L133" s="3"/>
      <c r="M133" s="3">
        <v>175.5</v>
      </c>
      <c r="N133" s="3"/>
      <c r="O133" s="40">
        <v>19.57</v>
      </c>
      <c r="P133" s="41">
        <v>0.39</v>
      </c>
      <c r="Q133" s="41">
        <v>3.02</v>
      </c>
      <c r="R133" s="40">
        <v>0</v>
      </c>
      <c r="S133" s="40">
        <v>0</v>
      </c>
      <c r="T133" s="41">
        <v>0.34</v>
      </c>
      <c r="U133" s="49">
        <v>506.47</v>
      </c>
    </row>
    <row r="134" spans="1:21" x14ac:dyDescent="0.25">
      <c r="A134" s="2" t="s">
        <v>243</v>
      </c>
      <c r="B134" s="59">
        <v>131</v>
      </c>
      <c r="C134" s="18">
        <v>5</v>
      </c>
      <c r="D134" s="2" t="s">
        <v>119</v>
      </c>
      <c r="E134" s="2" t="s">
        <v>54</v>
      </c>
      <c r="F134" s="2" t="s">
        <v>50</v>
      </c>
      <c r="G134" s="2">
        <v>5</v>
      </c>
      <c r="H134" s="5"/>
      <c r="I134" s="3">
        <v>0</v>
      </c>
      <c r="J134" s="3"/>
      <c r="K134" s="3">
        <v>0</v>
      </c>
      <c r="L134" s="3"/>
      <c r="M134" s="3">
        <v>0</v>
      </c>
      <c r="N134" s="3"/>
      <c r="O134" s="40">
        <v>0</v>
      </c>
      <c r="P134" s="41">
        <v>0</v>
      </c>
      <c r="Q134" s="41">
        <v>0</v>
      </c>
      <c r="R134" s="40">
        <v>0</v>
      </c>
      <c r="S134" s="41">
        <v>0</v>
      </c>
      <c r="T134" s="41">
        <v>0</v>
      </c>
      <c r="U134" s="49">
        <v>0</v>
      </c>
    </row>
    <row r="135" spans="1:21" x14ac:dyDescent="0.25">
      <c r="A135" s="2" t="s">
        <v>243</v>
      </c>
      <c r="B135" s="59">
        <v>132</v>
      </c>
      <c r="C135" s="18">
        <v>5</v>
      </c>
      <c r="D135" s="2" t="s">
        <v>119</v>
      </c>
      <c r="E135" s="2" t="s">
        <v>54</v>
      </c>
      <c r="F135" s="2" t="s">
        <v>38</v>
      </c>
      <c r="G135" s="2"/>
      <c r="H135" s="5"/>
      <c r="I135" s="3">
        <v>21317.65</v>
      </c>
      <c r="J135" s="3"/>
      <c r="K135" s="3">
        <v>72604</v>
      </c>
      <c r="L135" s="3"/>
      <c r="M135" s="3">
        <v>53577.85</v>
      </c>
      <c r="N135" s="3"/>
      <c r="O135" s="40">
        <v>5973.63</v>
      </c>
      <c r="P135" s="41">
        <v>120.62</v>
      </c>
      <c r="Q135" s="41">
        <v>922.24</v>
      </c>
      <c r="R135" s="40">
        <v>0</v>
      </c>
      <c r="S135" s="41">
        <v>0</v>
      </c>
      <c r="T135" s="41">
        <v>0</v>
      </c>
      <c r="U135" s="49">
        <v>154515.99</v>
      </c>
    </row>
    <row r="136" spans="1:21" x14ac:dyDescent="0.25">
      <c r="A136" s="2" t="s">
        <v>243</v>
      </c>
      <c r="B136" s="59">
        <v>133</v>
      </c>
      <c r="C136" s="18">
        <v>5</v>
      </c>
      <c r="D136" s="2" t="s">
        <v>119</v>
      </c>
      <c r="E136" s="2" t="s">
        <v>54</v>
      </c>
      <c r="F136" s="2" t="s">
        <v>39</v>
      </c>
      <c r="G136" s="2"/>
      <c r="H136" s="5"/>
      <c r="I136" s="3">
        <v>690.43</v>
      </c>
      <c r="J136" s="3"/>
      <c r="K136" s="3">
        <v>2351.48</v>
      </c>
      <c r="L136" s="3"/>
      <c r="M136" s="3">
        <v>1735.27</v>
      </c>
      <c r="N136" s="3"/>
      <c r="O136" s="40">
        <v>193.47</v>
      </c>
      <c r="P136" s="41">
        <v>3.91</v>
      </c>
      <c r="Q136" s="41">
        <v>29.87</v>
      </c>
      <c r="R136" s="40">
        <v>0</v>
      </c>
      <c r="S136" s="41">
        <v>0</v>
      </c>
      <c r="T136" s="41">
        <v>0</v>
      </c>
      <c r="U136" s="49">
        <v>5004.43</v>
      </c>
    </row>
    <row r="137" spans="1:21" x14ac:dyDescent="0.25">
      <c r="A137" s="2" t="s">
        <v>243</v>
      </c>
      <c r="B137" s="59">
        <v>134</v>
      </c>
      <c r="C137" s="18">
        <v>5</v>
      </c>
      <c r="D137" s="2" t="s">
        <v>119</v>
      </c>
      <c r="E137" s="2" t="s">
        <v>54</v>
      </c>
      <c r="F137" s="2" t="s">
        <v>40</v>
      </c>
      <c r="G137" s="2"/>
      <c r="H137" s="5"/>
      <c r="I137" s="3">
        <v>6803.33</v>
      </c>
      <c r="J137" s="3"/>
      <c r="K137" s="3">
        <v>23170.9</v>
      </c>
      <c r="L137" s="3"/>
      <c r="M137" s="3">
        <v>17098.88</v>
      </c>
      <c r="N137" s="3"/>
      <c r="O137" s="40">
        <v>1906.43</v>
      </c>
      <c r="P137" s="41">
        <v>38.5</v>
      </c>
      <c r="Q137" s="41">
        <v>294.33</v>
      </c>
      <c r="R137" s="40">
        <v>0</v>
      </c>
      <c r="S137" s="41">
        <v>0</v>
      </c>
      <c r="T137" s="41">
        <v>0</v>
      </c>
      <c r="U137" s="49">
        <v>49312.37</v>
      </c>
    </row>
    <row r="138" spans="1:21" x14ac:dyDescent="0.25">
      <c r="A138" s="2" t="s">
        <v>243</v>
      </c>
      <c r="B138" s="59">
        <v>135</v>
      </c>
      <c r="C138" s="18">
        <v>5</v>
      </c>
      <c r="D138" s="2" t="s">
        <v>119</v>
      </c>
      <c r="E138" s="2" t="s">
        <v>54</v>
      </c>
      <c r="F138" s="2" t="s">
        <v>41</v>
      </c>
      <c r="G138" s="2"/>
      <c r="H138" s="5"/>
      <c r="I138" s="3">
        <v>690.43</v>
      </c>
      <c r="J138" s="3"/>
      <c r="K138" s="3">
        <v>2351.48</v>
      </c>
      <c r="L138" s="3"/>
      <c r="M138" s="3">
        <v>1735.27</v>
      </c>
      <c r="N138" s="3"/>
      <c r="O138" s="40">
        <v>193.47</v>
      </c>
      <c r="P138" s="41">
        <v>3.91</v>
      </c>
      <c r="Q138" s="41">
        <v>29.87</v>
      </c>
      <c r="R138" s="40">
        <v>0</v>
      </c>
      <c r="S138" s="41">
        <v>0</v>
      </c>
      <c r="T138" s="41">
        <v>0</v>
      </c>
      <c r="U138" s="49">
        <v>5004.43</v>
      </c>
    </row>
    <row r="139" spans="1:21" x14ac:dyDescent="0.25">
      <c r="A139" s="2" t="s">
        <v>243</v>
      </c>
      <c r="B139" s="59">
        <v>136</v>
      </c>
      <c r="C139" s="18">
        <v>5</v>
      </c>
      <c r="D139" s="2" t="s">
        <v>119</v>
      </c>
      <c r="E139" s="2" t="s">
        <v>54</v>
      </c>
      <c r="F139" s="2" t="s">
        <v>42</v>
      </c>
      <c r="G139" s="2"/>
      <c r="H139" s="5"/>
      <c r="I139" s="3">
        <v>0</v>
      </c>
      <c r="J139" s="3"/>
      <c r="K139" s="3">
        <v>0</v>
      </c>
      <c r="L139" s="3"/>
      <c r="M139" s="3">
        <v>0</v>
      </c>
      <c r="N139" s="3"/>
      <c r="O139" s="40">
        <v>0</v>
      </c>
      <c r="P139" s="41">
        <v>0</v>
      </c>
      <c r="Q139" s="41">
        <v>0</v>
      </c>
      <c r="R139" s="40">
        <v>0</v>
      </c>
      <c r="S139" s="41">
        <v>0</v>
      </c>
      <c r="T139" s="41">
        <v>0</v>
      </c>
      <c r="U139" s="49">
        <v>0</v>
      </c>
    </row>
    <row r="140" spans="1:21" x14ac:dyDescent="0.25">
      <c r="A140" s="2" t="s">
        <v>243</v>
      </c>
      <c r="B140" s="59">
        <v>137</v>
      </c>
      <c r="C140" s="18">
        <v>5</v>
      </c>
      <c r="D140" s="2" t="s">
        <v>119</v>
      </c>
      <c r="E140" s="2" t="s">
        <v>54</v>
      </c>
      <c r="F140" s="2" t="s">
        <v>46</v>
      </c>
      <c r="G140" s="2"/>
      <c r="H140" s="5"/>
      <c r="I140" s="3">
        <v>0</v>
      </c>
      <c r="J140" s="3"/>
      <c r="K140" s="3">
        <v>0</v>
      </c>
      <c r="L140" s="3"/>
      <c r="M140" s="3">
        <v>0</v>
      </c>
      <c r="N140" s="3"/>
      <c r="O140" s="40">
        <v>0</v>
      </c>
      <c r="P140" s="41">
        <v>0</v>
      </c>
      <c r="Q140" s="41">
        <v>0</v>
      </c>
      <c r="R140" s="40">
        <v>0</v>
      </c>
      <c r="S140" s="41">
        <v>0</v>
      </c>
      <c r="T140" s="41">
        <v>0</v>
      </c>
      <c r="U140" s="49">
        <v>0</v>
      </c>
    </row>
    <row r="141" spans="1:21" x14ac:dyDescent="0.25">
      <c r="A141" s="2" t="s">
        <v>243</v>
      </c>
      <c r="B141" s="59">
        <v>138</v>
      </c>
      <c r="C141" s="18">
        <v>5</v>
      </c>
      <c r="D141" s="2" t="s">
        <v>119</v>
      </c>
      <c r="E141" s="2" t="s">
        <v>54</v>
      </c>
      <c r="F141" s="2" t="s">
        <v>48</v>
      </c>
      <c r="G141" s="2"/>
      <c r="H141" s="5"/>
      <c r="I141" s="3">
        <v>0</v>
      </c>
      <c r="J141" s="3"/>
      <c r="K141" s="3">
        <v>0</v>
      </c>
      <c r="L141" s="3"/>
      <c r="M141" s="3">
        <v>0</v>
      </c>
      <c r="N141" s="3"/>
      <c r="O141" s="40">
        <v>0</v>
      </c>
      <c r="P141" s="41">
        <v>0</v>
      </c>
      <c r="Q141" s="41">
        <v>0</v>
      </c>
      <c r="R141" s="40">
        <v>0</v>
      </c>
      <c r="S141" s="41">
        <v>0</v>
      </c>
      <c r="T141" s="41">
        <v>0</v>
      </c>
      <c r="U141" s="49">
        <v>0</v>
      </c>
    </row>
    <row r="142" spans="1:21" x14ac:dyDescent="0.25">
      <c r="A142" s="2" t="s">
        <v>241</v>
      </c>
      <c r="B142" s="59">
        <v>139</v>
      </c>
      <c r="C142" s="18">
        <v>50</v>
      </c>
      <c r="D142" s="2" t="s">
        <v>119</v>
      </c>
      <c r="E142" s="2" t="s">
        <v>55</v>
      </c>
      <c r="F142" s="2" t="s">
        <v>35</v>
      </c>
      <c r="G142" s="2">
        <v>1</v>
      </c>
      <c r="H142" s="5"/>
      <c r="I142" s="3">
        <v>67561.61</v>
      </c>
      <c r="J142" s="3"/>
      <c r="K142" s="3">
        <v>42279.76</v>
      </c>
      <c r="L142" s="3"/>
      <c r="M142" s="3">
        <v>8243.31</v>
      </c>
      <c r="N142" s="3"/>
      <c r="O142" s="40">
        <v>2157.0200000000004</v>
      </c>
      <c r="P142" s="41">
        <v>722.1</v>
      </c>
      <c r="Q142" s="41">
        <v>729.86</v>
      </c>
      <c r="R142" s="40">
        <v>591.47</v>
      </c>
      <c r="S142" s="41">
        <v>0</v>
      </c>
      <c r="T142" s="41">
        <v>0</v>
      </c>
      <c r="U142" s="49">
        <v>122285.13</v>
      </c>
    </row>
    <row r="143" spans="1:21" x14ac:dyDescent="0.25">
      <c r="A143" s="2" t="s">
        <v>241</v>
      </c>
      <c r="B143" s="59">
        <v>140</v>
      </c>
      <c r="C143" s="18">
        <v>50</v>
      </c>
      <c r="D143" s="2" t="s">
        <v>119</v>
      </c>
      <c r="E143" s="2" t="s">
        <v>55</v>
      </c>
      <c r="F143" s="2" t="s">
        <v>4</v>
      </c>
      <c r="G143" s="2">
        <v>5</v>
      </c>
      <c r="H143" s="5"/>
      <c r="I143" s="3">
        <v>0</v>
      </c>
      <c r="J143" s="3"/>
      <c r="K143" s="3">
        <v>0</v>
      </c>
      <c r="L143" s="3"/>
      <c r="M143" s="3">
        <v>0</v>
      </c>
      <c r="N143" s="3"/>
      <c r="O143" s="40">
        <v>0</v>
      </c>
      <c r="P143" s="41">
        <v>0</v>
      </c>
      <c r="Q143" s="41">
        <v>0</v>
      </c>
      <c r="R143" s="40">
        <v>0</v>
      </c>
      <c r="S143" s="41">
        <v>0</v>
      </c>
      <c r="T143" s="41">
        <v>0</v>
      </c>
      <c r="U143" s="49">
        <v>0</v>
      </c>
    </row>
    <row r="144" spans="1:21" x14ac:dyDescent="0.25">
      <c r="A144" s="2" t="s">
        <v>241</v>
      </c>
      <c r="B144" s="59">
        <v>141</v>
      </c>
      <c r="C144" s="18">
        <v>50</v>
      </c>
      <c r="D144" s="2" t="s">
        <v>119</v>
      </c>
      <c r="E144" s="2" t="s">
        <v>55</v>
      </c>
      <c r="F144" s="2" t="s">
        <v>36</v>
      </c>
      <c r="G144" s="2"/>
      <c r="H144" s="5"/>
      <c r="I144" s="3">
        <v>5345.61</v>
      </c>
      <c r="J144" s="3"/>
      <c r="K144" s="3">
        <v>3345.27</v>
      </c>
      <c r="L144" s="3"/>
      <c r="M144" s="3">
        <v>652.23</v>
      </c>
      <c r="N144" s="3"/>
      <c r="O144" s="40">
        <v>170.64999999999998</v>
      </c>
      <c r="P144" s="41">
        <v>57.13</v>
      </c>
      <c r="Q144" s="41">
        <v>57.75</v>
      </c>
      <c r="R144" s="40">
        <v>46.8</v>
      </c>
      <c r="S144" s="41">
        <v>0</v>
      </c>
      <c r="T144" s="41">
        <v>0</v>
      </c>
      <c r="U144" s="49">
        <v>9675.4399999999969</v>
      </c>
    </row>
    <row r="145" spans="1:21" x14ac:dyDescent="0.25">
      <c r="A145" s="2" t="s">
        <v>241</v>
      </c>
      <c r="B145" s="59">
        <v>142</v>
      </c>
      <c r="C145" s="18">
        <v>50</v>
      </c>
      <c r="D145" s="2" t="s">
        <v>119</v>
      </c>
      <c r="E145" s="2" t="s">
        <v>55</v>
      </c>
      <c r="F145" s="2" t="s">
        <v>56</v>
      </c>
      <c r="G145" s="2"/>
      <c r="H145" s="5"/>
      <c r="I145" s="3">
        <v>0</v>
      </c>
      <c r="J145" s="3"/>
      <c r="K145" s="3">
        <v>0</v>
      </c>
      <c r="L145" s="3"/>
      <c r="M145" s="3">
        <v>0</v>
      </c>
      <c r="N145" s="3"/>
      <c r="O145" s="40">
        <v>0</v>
      </c>
      <c r="P145" s="41">
        <v>0</v>
      </c>
      <c r="Q145" s="41">
        <v>0</v>
      </c>
      <c r="R145" s="40">
        <v>0</v>
      </c>
      <c r="S145" s="41">
        <v>0</v>
      </c>
      <c r="T145" s="41">
        <v>0</v>
      </c>
      <c r="U145" s="49">
        <v>0</v>
      </c>
    </row>
    <row r="146" spans="1:21" x14ac:dyDescent="0.25">
      <c r="A146" s="2" t="s">
        <v>241</v>
      </c>
      <c r="B146" s="59">
        <v>143</v>
      </c>
      <c r="C146" s="18">
        <v>50</v>
      </c>
      <c r="D146" s="2" t="s">
        <v>119</v>
      </c>
      <c r="E146" s="2" t="s">
        <v>55</v>
      </c>
      <c r="F146" s="2" t="s">
        <v>9</v>
      </c>
      <c r="G146" s="2"/>
      <c r="H146" s="5"/>
      <c r="I146" s="3">
        <v>3086.69</v>
      </c>
      <c r="J146" s="3"/>
      <c r="K146" s="3">
        <v>1931.64</v>
      </c>
      <c r="L146" s="3"/>
      <c r="M146" s="3">
        <v>376.62</v>
      </c>
      <c r="N146" s="3"/>
      <c r="O146" s="40">
        <v>98.559999999999988</v>
      </c>
      <c r="P146" s="41">
        <v>32.99</v>
      </c>
      <c r="Q146" s="41">
        <v>33.35</v>
      </c>
      <c r="R146" s="40">
        <v>27.02</v>
      </c>
      <c r="S146" s="41">
        <v>0</v>
      </c>
      <c r="T146" s="41">
        <v>0</v>
      </c>
      <c r="U146" s="49">
        <v>5586.8700000000008</v>
      </c>
    </row>
    <row r="147" spans="1:21" x14ac:dyDescent="0.25">
      <c r="A147" s="2" t="s">
        <v>241</v>
      </c>
      <c r="B147" s="59">
        <v>144</v>
      </c>
      <c r="C147" s="18">
        <v>50</v>
      </c>
      <c r="D147" s="2" t="s">
        <v>119</v>
      </c>
      <c r="E147" s="2" t="s">
        <v>55</v>
      </c>
      <c r="F147" s="2" t="s">
        <v>10</v>
      </c>
      <c r="G147" s="2"/>
      <c r="H147" s="5"/>
      <c r="I147" s="3">
        <v>3086.69</v>
      </c>
      <c r="J147" s="3"/>
      <c r="K147" s="3">
        <v>1931.64</v>
      </c>
      <c r="L147" s="3"/>
      <c r="M147" s="3">
        <v>376.62</v>
      </c>
      <c r="N147" s="3"/>
      <c r="O147" s="40">
        <v>98.559999999999988</v>
      </c>
      <c r="P147" s="41">
        <v>32.99</v>
      </c>
      <c r="Q147" s="41">
        <v>33.35</v>
      </c>
      <c r="R147" s="40">
        <v>27.02</v>
      </c>
      <c r="S147" s="41">
        <v>0</v>
      </c>
      <c r="T147" s="41">
        <v>0</v>
      </c>
      <c r="U147" s="49">
        <v>5586.8700000000008</v>
      </c>
    </row>
    <row r="148" spans="1:21" x14ac:dyDescent="0.25">
      <c r="A148" s="2" t="s">
        <v>241</v>
      </c>
      <c r="B148" s="59">
        <v>145</v>
      </c>
      <c r="C148" s="18">
        <v>50</v>
      </c>
      <c r="D148" s="2" t="s">
        <v>119</v>
      </c>
      <c r="E148" s="2" t="s">
        <v>55</v>
      </c>
      <c r="F148" s="2" t="s">
        <v>37</v>
      </c>
      <c r="G148" s="2"/>
      <c r="H148" s="5"/>
      <c r="I148" s="3">
        <v>12363.87</v>
      </c>
      <c r="J148" s="3"/>
      <c r="K148" s="3">
        <v>7737.24</v>
      </c>
      <c r="L148" s="3"/>
      <c r="M148" s="3">
        <v>1508.54</v>
      </c>
      <c r="N148" s="3"/>
      <c r="O148" s="40">
        <v>394.73</v>
      </c>
      <c r="P148" s="41">
        <v>132.13999999999999</v>
      </c>
      <c r="Q148" s="41">
        <v>133.57</v>
      </c>
      <c r="R148" s="40">
        <v>108.24</v>
      </c>
      <c r="S148" s="41">
        <v>0</v>
      </c>
      <c r="T148" s="41">
        <v>0</v>
      </c>
      <c r="U148" s="49">
        <v>22378.33</v>
      </c>
    </row>
    <row r="149" spans="1:21" x14ac:dyDescent="0.25">
      <c r="A149" s="2" t="s">
        <v>241</v>
      </c>
      <c r="B149" s="59">
        <v>146</v>
      </c>
      <c r="C149" s="18">
        <v>50</v>
      </c>
      <c r="D149" s="2" t="s">
        <v>119</v>
      </c>
      <c r="E149" s="2" t="s">
        <v>55</v>
      </c>
      <c r="F149" s="2" t="s">
        <v>57</v>
      </c>
      <c r="G149" s="2"/>
      <c r="H149" s="5"/>
      <c r="I149" s="3">
        <v>1396.79</v>
      </c>
      <c r="J149" s="3"/>
      <c r="K149" s="3">
        <v>874.11</v>
      </c>
      <c r="L149" s="3"/>
      <c r="M149" s="3">
        <v>170.42</v>
      </c>
      <c r="N149" s="3"/>
      <c r="O149" s="40">
        <v>44.600000000000009</v>
      </c>
      <c r="P149" s="41">
        <v>14.93</v>
      </c>
      <c r="Q149" s="41">
        <v>15.09</v>
      </c>
      <c r="R149" s="40">
        <v>12.23</v>
      </c>
      <c r="S149" s="41">
        <v>0</v>
      </c>
      <c r="T149" s="41">
        <v>0</v>
      </c>
      <c r="U149" s="49">
        <v>2528.17</v>
      </c>
    </row>
    <row r="150" spans="1:21" x14ac:dyDescent="0.25">
      <c r="A150" s="2" t="s">
        <v>238</v>
      </c>
      <c r="B150" s="59">
        <v>147</v>
      </c>
      <c r="C150" s="18">
        <v>50</v>
      </c>
      <c r="D150" s="2" t="s">
        <v>119</v>
      </c>
      <c r="E150" s="2" t="s">
        <v>55</v>
      </c>
      <c r="F150" s="2" t="s">
        <v>38</v>
      </c>
      <c r="G150" s="2"/>
      <c r="H150" s="5"/>
      <c r="I150" s="3">
        <v>24413.87</v>
      </c>
      <c r="J150" s="3"/>
      <c r="K150" s="3">
        <v>15050.85</v>
      </c>
      <c r="L150" s="3"/>
      <c r="M150" s="3">
        <v>2934.44</v>
      </c>
      <c r="N150" s="3"/>
      <c r="O150" s="40">
        <v>712.28</v>
      </c>
      <c r="P150" s="41">
        <v>325.31</v>
      </c>
      <c r="Q150" s="41">
        <v>291.92</v>
      </c>
      <c r="R150" s="40">
        <v>266.43</v>
      </c>
      <c r="S150" s="41">
        <v>0</v>
      </c>
      <c r="T150" s="41">
        <v>0</v>
      </c>
      <c r="U150" s="49">
        <v>43995.1</v>
      </c>
    </row>
    <row r="151" spans="1:21" x14ac:dyDescent="0.25">
      <c r="A151" s="2" t="s">
        <v>238</v>
      </c>
      <c r="B151" s="59">
        <v>148</v>
      </c>
      <c r="C151" s="18">
        <v>50</v>
      </c>
      <c r="D151" s="2" t="s">
        <v>119</v>
      </c>
      <c r="E151" s="2" t="s">
        <v>55</v>
      </c>
      <c r="F151" s="2" t="s">
        <v>39</v>
      </c>
      <c r="G151" s="2"/>
      <c r="H151" s="5"/>
      <c r="I151" s="3">
        <v>4397.2</v>
      </c>
      <c r="J151" s="3"/>
      <c r="K151" s="3">
        <v>2751.78</v>
      </c>
      <c r="L151" s="3"/>
      <c r="M151" s="3">
        <v>536.52</v>
      </c>
      <c r="N151" s="3"/>
      <c r="O151" s="40">
        <v>140.42999999999998</v>
      </c>
      <c r="P151" s="41">
        <v>46.99</v>
      </c>
      <c r="Q151" s="41">
        <v>42.17</v>
      </c>
      <c r="R151" s="40">
        <v>38.5</v>
      </c>
      <c r="S151" s="41">
        <v>0</v>
      </c>
      <c r="T151" s="41">
        <v>0</v>
      </c>
      <c r="U151" s="49">
        <v>7953.59</v>
      </c>
    </row>
    <row r="152" spans="1:21" x14ac:dyDescent="0.25">
      <c r="A152" s="2" t="s">
        <v>238</v>
      </c>
      <c r="B152" s="59">
        <v>149</v>
      </c>
      <c r="C152" s="18">
        <v>50</v>
      </c>
      <c r="D152" s="2" t="s">
        <v>119</v>
      </c>
      <c r="E152" s="2" t="s">
        <v>55</v>
      </c>
      <c r="F152" s="2" t="s">
        <v>40</v>
      </c>
      <c r="G152" s="2"/>
      <c r="H152" s="5"/>
      <c r="I152" s="3">
        <v>15536.72</v>
      </c>
      <c r="J152" s="3"/>
      <c r="K152" s="3">
        <v>9722.93</v>
      </c>
      <c r="L152" s="3"/>
      <c r="M152" s="3">
        <v>1895.67</v>
      </c>
      <c r="N152" s="3"/>
      <c r="O152" s="40">
        <v>496.1400000000001</v>
      </c>
      <c r="P152" s="41">
        <v>166.05</v>
      </c>
      <c r="Q152" s="41">
        <v>149.01</v>
      </c>
      <c r="R152" s="40">
        <v>136.02000000000001</v>
      </c>
      <c r="S152" s="41">
        <v>0</v>
      </c>
      <c r="T152" s="41">
        <v>0</v>
      </c>
      <c r="U152" s="49">
        <v>28102.539999999997</v>
      </c>
    </row>
    <row r="153" spans="1:21" x14ac:dyDescent="0.25">
      <c r="A153" s="2" t="s">
        <v>238</v>
      </c>
      <c r="B153" s="59">
        <v>150</v>
      </c>
      <c r="C153" s="18">
        <v>50</v>
      </c>
      <c r="D153" s="2" t="s">
        <v>119</v>
      </c>
      <c r="E153" s="2" t="s">
        <v>55</v>
      </c>
      <c r="F153" s="2" t="s">
        <v>41</v>
      </c>
      <c r="G153" s="2"/>
      <c r="H153" s="5"/>
      <c r="I153" s="3">
        <v>4397.2</v>
      </c>
      <c r="J153" s="3"/>
      <c r="K153" s="3">
        <v>2751.78</v>
      </c>
      <c r="L153" s="3"/>
      <c r="M153" s="3">
        <v>536.52</v>
      </c>
      <c r="N153" s="3"/>
      <c r="O153" s="40">
        <v>140.42999999999998</v>
      </c>
      <c r="P153" s="41">
        <v>46.99</v>
      </c>
      <c r="Q153" s="41">
        <v>42.17</v>
      </c>
      <c r="R153" s="40">
        <v>38.5</v>
      </c>
      <c r="S153" s="41">
        <v>0</v>
      </c>
      <c r="T153" s="41">
        <v>0</v>
      </c>
      <c r="U153" s="49">
        <v>7953.59</v>
      </c>
    </row>
    <row r="154" spans="1:21" x14ac:dyDescent="0.25">
      <c r="A154" s="44" t="s">
        <v>236</v>
      </c>
      <c r="B154" s="59">
        <v>151</v>
      </c>
      <c r="C154" s="18">
        <v>30</v>
      </c>
      <c r="D154" s="2" t="s">
        <v>119</v>
      </c>
      <c r="E154" s="2" t="s">
        <v>58</v>
      </c>
      <c r="F154" s="2" t="s">
        <v>35</v>
      </c>
      <c r="G154" s="2">
        <v>1</v>
      </c>
      <c r="H154" s="5"/>
      <c r="I154" s="3">
        <v>44178.18</v>
      </c>
      <c r="J154" s="3"/>
      <c r="K154" s="3">
        <v>38447.9</v>
      </c>
      <c r="L154" s="3"/>
      <c r="M154" s="3">
        <v>6581.72</v>
      </c>
      <c r="N154" s="3"/>
      <c r="O154" s="40">
        <v>971.01999999999987</v>
      </c>
      <c r="P154" s="41">
        <v>172.12</v>
      </c>
      <c r="Q154" s="41">
        <v>543.05999999999995</v>
      </c>
      <c r="R154" s="40">
        <v>91.64</v>
      </c>
      <c r="S154" s="52">
        <v>0</v>
      </c>
      <c r="T154" s="41">
        <v>0</v>
      </c>
      <c r="U154" s="49">
        <v>90985.64</v>
      </c>
    </row>
    <row r="155" spans="1:21" x14ac:dyDescent="0.25">
      <c r="A155" s="44" t="s">
        <v>236</v>
      </c>
      <c r="B155" s="59">
        <v>152</v>
      </c>
      <c r="C155" s="18">
        <v>1212</v>
      </c>
      <c r="D155" s="2" t="s">
        <v>119</v>
      </c>
      <c r="E155" s="2" t="s">
        <v>58</v>
      </c>
      <c r="F155" s="2" t="s">
        <v>4</v>
      </c>
      <c r="G155" s="2">
        <v>5</v>
      </c>
      <c r="H155" s="5"/>
      <c r="I155" s="3">
        <v>58.08</v>
      </c>
      <c r="J155" s="3"/>
      <c r="K155" s="3">
        <v>50.53</v>
      </c>
      <c r="L155" s="3"/>
      <c r="M155" s="3">
        <v>8.64</v>
      </c>
      <c r="N155" s="3"/>
      <c r="O155" s="40">
        <v>1.29</v>
      </c>
      <c r="P155" s="41">
        <v>0.23</v>
      </c>
      <c r="Q155" s="41">
        <v>0.71</v>
      </c>
      <c r="R155" s="40">
        <v>0.12</v>
      </c>
      <c r="S155" s="52">
        <v>0</v>
      </c>
      <c r="T155" s="41">
        <v>0</v>
      </c>
      <c r="U155" s="49">
        <v>119.60000000000001</v>
      </c>
    </row>
    <row r="156" spans="1:21" x14ac:dyDescent="0.25">
      <c r="A156" s="44" t="s">
        <v>236</v>
      </c>
      <c r="B156" s="59">
        <v>153</v>
      </c>
      <c r="C156" s="18">
        <v>1213</v>
      </c>
      <c r="D156" s="2" t="s">
        <v>119</v>
      </c>
      <c r="E156" s="2" t="s">
        <v>58</v>
      </c>
      <c r="F156" s="2" t="s">
        <v>18</v>
      </c>
      <c r="G156" s="2"/>
      <c r="H156" s="5"/>
      <c r="I156" s="3">
        <v>522.79</v>
      </c>
      <c r="J156" s="3"/>
      <c r="K156" s="3">
        <v>454.97</v>
      </c>
      <c r="L156" s="3"/>
      <c r="M156" s="3">
        <v>77.900000000000006</v>
      </c>
      <c r="N156" s="3"/>
      <c r="O156" s="40">
        <v>11.49</v>
      </c>
      <c r="P156" s="41">
        <v>2.04</v>
      </c>
      <c r="Q156" s="41">
        <v>6.43</v>
      </c>
      <c r="R156" s="40">
        <v>1.08</v>
      </c>
      <c r="S156" s="52">
        <v>0</v>
      </c>
      <c r="T156" s="41">
        <v>0</v>
      </c>
      <c r="U156" s="49">
        <v>1076.7</v>
      </c>
    </row>
    <row r="157" spans="1:21" x14ac:dyDescent="0.25">
      <c r="A157" s="44" t="s">
        <v>236</v>
      </c>
      <c r="B157" s="59">
        <v>154</v>
      </c>
      <c r="C157" s="18">
        <v>1214</v>
      </c>
      <c r="D157" s="2" t="s">
        <v>119</v>
      </c>
      <c r="E157" s="2" t="s">
        <v>58</v>
      </c>
      <c r="F157" s="2" t="s">
        <v>9</v>
      </c>
      <c r="G157" s="2"/>
      <c r="H157" s="5"/>
      <c r="I157" s="3">
        <v>2323.67</v>
      </c>
      <c r="J157" s="3"/>
      <c r="K157" s="3">
        <v>2022.28</v>
      </c>
      <c r="L157" s="3"/>
      <c r="M157" s="3">
        <v>346.19</v>
      </c>
      <c r="N157" s="3"/>
      <c r="O157" s="40">
        <v>51.059999999999995</v>
      </c>
      <c r="P157" s="41">
        <v>9.06</v>
      </c>
      <c r="Q157" s="41">
        <v>28.56</v>
      </c>
      <c r="R157" s="40">
        <v>4.82</v>
      </c>
      <c r="S157" s="52">
        <v>0</v>
      </c>
      <c r="T157" s="41">
        <v>0</v>
      </c>
      <c r="U157" s="49">
        <v>4785.6400000000003</v>
      </c>
    </row>
    <row r="158" spans="1:21" x14ac:dyDescent="0.25">
      <c r="A158" s="44" t="s">
        <v>236</v>
      </c>
      <c r="B158" s="59">
        <v>155</v>
      </c>
      <c r="C158" s="18">
        <v>1215</v>
      </c>
      <c r="D158" s="2" t="s">
        <v>119</v>
      </c>
      <c r="E158" s="2" t="s">
        <v>58</v>
      </c>
      <c r="F158" s="2" t="s">
        <v>10</v>
      </c>
      <c r="G158" s="2"/>
      <c r="H158" s="5"/>
      <c r="I158" s="3">
        <v>3950.17</v>
      </c>
      <c r="J158" s="3"/>
      <c r="K158" s="3">
        <v>3437.8</v>
      </c>
      <c r="L158" s="3"/>
      <c r="M158" s="3">
        <v>588.51</v>
      </c>
      <c r="N158" s="3"/>
      <c r="O158" s="40">
        <v>86.83</v>
      </c>
      <c r="P158" s="41">
        <v>15.39</v>
      </c>
      <c r="Q158" s="41">
        <v>48.56</v>
      </c>
      <c r="R158" s="40">
        <v>8.19</v>
      </c>
      <c r="S158" s="52">
        <v>0</v>
      </c>
      <c r="T158" s="41">
        <v>0</v>
      </c>
      <c r="U158" s="49">
        <v>8135.4500000000016</v>
      </c>
    </row>
    <row r="159" spans="1:21" x14ac:dyDescent="0.25">
      <c r="A159" s="44" t="s">
        <v>236</v>
      </c>
      <c r="B159" s="59">
        <v>156</v>
      </c>
      <c r="C159" s="18">
        <v>1216</v>
      </c>
      <c r="D159" s="2" t="s">
        <v>119</v>
      </c>
      <c r="E159" s="2" t="s">
        <v>58</v>
      </c>
      <c r="F159" s="2" t="s">
        <v>37</v>
      </c>
      <c r="G159" s="2"/>
      <c r="H159" s="5"/>
      <c r="I159" s="3">
        <v>30410.58</v>
      </c>
      <c r="J159" s="3"/>
      <c r="K159" s="3">
        <v>26466.080000000002</v>
      </c>
      <c r="L159" s="3"/>
      <c r="M159" s="3">
        <v>4530.63</v>
      </c>
      <c r="N159" s="3"/>
      <c r="O159" s="40">
        <v>668.4</v>
      </c>
      <c r="P159" s="41">
        <v>118.49</v>
      </c>
      <c r="Q159" s="41">
        <v>373.82</v>
      </c>
      <c r="R159" s="40">
        <v>63.08</v>
      </c>
      <c r="S159" s="52">
        <v>0</v>
      </c>
      <c r="T159" s="41">
        <v>0</v>
      </c>
      <c r="U159" s="49">
        <v>62631.08</v>
      </c>
    </row>
    <row r="160" spans="1:21" x14ac:dyDescent="0.25">
      <c r="A160" s="2" t="s">
        <v>234</v>
      </c>
      <c r="B160" s="59">
        <v>157</v>
      </c>
      <c r="C160" s="18">
        <v>1217</v>
      </c>
      <c r="D160" s="2" t="s">
        <v>119</v>
      </c>
      <c r="E160" s="2" t="s">
        <v>58</v>
      </c>
      <c r="F160" s="2" t="s">
        <v>50</v>
      </c>
      <c r="G160" s="2">
        <v>5</v>
      </c>
      <c r="H160" s="5"/>
      <c r="I160" s="3">
        <v>203.4</v>
      </c>
      <c r="J160" s="3"/>
      <c r="K160" s="3">
        <v>177.02</v>
      </c>
      <c r="L160" s="3"/>
      <c r="M160" s="3">
        <v>30.29</v>
      </c>
      <c r="N160" s="3"/>
      <c r="O160" s="40">
        <v>4.45</v>
      </c>
      <c r="P160" s="41">
        <v>0.79</v>
      </c>
      <c r="Q160" s="41">
        <v>2.27</v>
      </c>
      <c r="R160" s="40">
        <v>0.42</v>
      </c>
      <c r="S160" s="41">
        <v>0</v>
      </c>
      <c r="T160" s="41">
        <v>0</v>
      </c>
      <c r="U160" s="49">
        <v>418.64000000000004</v>
      </c>
    </row>
    <row r="161" spans="1:21" x14ac:dyDescent="0.25">
      <c r="A161" s="2" t="s">
        <v>234</v>
      </c>
      <c r="B161" s="59">
        <v>158</v>
      </c>
      <c r="C161" s="18">
        <v>1218</v>
      </c>
      <c r="D161" s="2" t="s">
        <v>119</v>
      </c>
      <c r="E161" s="2" t="s">
        <v>58</v>
      </c>
      <c r="F161" s="2" t="s">
        <v>38</v>
      </c>
      <c r="G161" s="2"/>
      <c r="H161" s="5"/>
      <c r="I161" s="3">
        <v>32082.45</v>
      </c>
      <c r="J161" s="3"/>
      <c r="K161" s="3">
        <v>27676.03</v>
      </c>
      <c r="L161" s="3"/>
      <c r="M161" s="3">
        <v>4672.97</v>
      </c>
      <c r="N161" s="3"/>
      <c r="O161" s="40">
        <v>670.67</v>
      </c>
      <c r="P161" s="41">
        <v>159.45000000000002</v>
      </c>
      <c r="Q161" s="41">
        <v>457.74</v>
      </c>
      <c r="R161" s="40">
        <v>84.89</v>
      </c>
      <c r="S161" s="41">
        <v>0</v>
      </c>
      <c r="T161" s="41">
        <v>0</v>
      </c>
      <c r="U161" s="49">
        <v>65804.2</v>
      </c>
    </row>
    <row r="162" spans="1:21" x14ac:dyDescent="0.25">
      <c r="A162" s="2" t="s">
        <v>234</v>
      </c>
      <c r="B162" s="59">
        <v>159</v>
      </c>
      <c r="C162" s="18">
        <v>1219</v>
      </c>
      <c r="D162" s="2" t="s">
        <v>119</v>
      </c>
      <c r="E162" s="2" t="s">
        <v>58</v>
      </c>
      <c r="F162" s="2" t="s">
        <v>39</v>
      </c>
      <c r="G162" s="2"/>
      <c r="H162" s="5"/>
      <c r="I162" s="3">
        <v>7261.3</v>
      </c>
      <c r="J162" s="3"/>
      <c r="K162" s="3">
        <v>6319.49</v>
      </c>
      <c r="L162" s="3"/>
      <c r="M162" s="3">
        <v>1081.81</v>
      </c>
      <c r="N162" s="3"/>
      <c r="O162" s="40">
        <v>159.66999999999999</v>
      </c>
      <c r="P162" s="41">
        <v>28.3</v>
      </c>
      <c r="Q162" s="41">
        <v>81.22</v>
      </c>
      <c r="R162" s="40">
        <v>15.06</v>
      </c>
      <c r="S162" s="41">
        <v>0</v>
      </c>
      <c r="T162" s="41">
        <v>0</v>
      </c>
      <c r="U162" s="49">
        <v>14946.849999999999</v>
      </c>
    </row>
    <row r="163" spans="1:21" x14ac:dyDescent="0.25">
      <c r="A163" s="2" t="s">
        <v>234</v>
      </c>
      <c r="B163" s="59">
        <v>160</v>
      </c>
      <c r="C163" s="18">
        <v>1220</v>
      </c>
      <c r="D163" s="2" t="s">
        <v>119</v>
      </c>
      <c r="E163" s="2" t="s">
        <v>58</v>
      </c>
      <c r="F163" s="2" t="s">
        <v>40</v>
      </c>
      <c r="G163" s="2"/>
      <c r="H163" s="5"/>
      <c r="I163" s="3">
        <v>46182.09</v>
      </c>
      <c r="J163" s="3"/>
      <c r="K163" s="3">
        <v>40192.14</v>
      </c>
      <c r="L163" s="3"/>
      <c r="M163" s="3">
        <v>6880.32</v>
      </c>
      <c r="N163" s="3"/>
      <c r="O163" s="40">
        <v>1015.48</v>
      </c>
      <c r="P163" s="41">
        <v>179.95</v>
      </c>
      <c r="Q163" s="41">
        <v>516.54</v>
      </c>
      <c r="R163" s="40">
        <v>95.79</v>
      </c>
      <c r="S163" s="41">
        <v>0</v>
      </c>
      <c r="T163" s="41">
        <v>0</v>
      </c>
      <c r="U163" s="49">
        <v>95062.309999999969</v>
      </c>
    </row>
    <row r="164" spans="1:21" x14ac:dyDescent="0.25">
      <c r="A164" s="2" t="s">
        <v>234</v>
      </c>
      <c r="B164" s="59">
        <v>161</v>
      </c>
      <c r="C164" s="18">
        <v>1221</v>
      </c>
      <c r="D164" s="2" t="s">
        <v>119</v>
      </c>
      <c r="E164" s="2" t="s">
        <v>58</v>
      </c>
      <c r="F164" s="2" t="s">
        <v>42</v>
      </c>
      <c r="G164" s="2"/>
      <c r="H164" s="5"/>
      <c r="I164" s="3">
        <v>1277.99</v>
      </c>
      <c r="J164" s="3"/>
      <c r="K164" s="3">
        <v>1112.24</v>
      </c>
      <c r="L164" s="3"/>
      <c r="M164" s="3">
        <v>190.4</v>
      </c>
      <c r="N164" s="3"/>
      <c r="O164" s="40">
        <v>28.12</v>
      </c>
      <c r="P164" s="41">
        <v>4.9800000000000004</v>
      </c>
      <c r="Q164" s="41">
        <v>14.29</v>
      </c>
      <c r="R164" s="40">
        <v>2.65</v>
      </c>
      <c r="S164" s="41">
        <v>0</v>
      </c>
      <c r="T164" s="41">
        <v>0</v>
      </c>
      <c r="U164" s="49">
        <v>2630.67</v>
      </c>
    </row>
    <row r="165" spans="1:21" x14ac:dyDescent="0.25">
      <c r="A165" s="2" t="s">
        <v>234</v>
      </c>
      <c r="B165" s="59">
        <v>162</v>
      </c>
      <c r="C165" s="18">
        <v>1222</v>
      </c>
      <c r="D165" s="2" t="s">
        <v>119</v>
      </c>
      <c r="E165" s="2" t="s">
        <v>58</v>
      </c>
      <c r="F165" s="2" t="s">
        <v>46</v>
      </c>
      <c r="G165" s="2"/>
      <c r="H165" s="5"/>
      <c r="I165" s="3">
        <v>522.80999999999995</v>
      </c>
      <c r="J165" s="3"/>
      <c r="K165" s="3">
        <v>455</v>
      </c>
      <c r="L165" s="3"/>
      <c r="M165" s="3">
        <v>77.900000000000006</v>
      </c>
      <c r="N165" s="3"/>
      <c r="O165" s="40">
        <v>11.499999999999998</v>
      </c>
      <c r="P165" s="41">
        <v>2.04</v>
      </c>
      <c r="Q165" s="41">
        <v>5.85</v>
      </c>
      <c r="R165" s="40">
        <v>1.08</v>
      </c>
      <c r="S165" s="41">
        <v>0</v>
      </c>
      <c r="T165" s="41">
        <v>0</v>
      </c>
      <c r="U165" s="49">
        <v>1076.1799999999998</v>
      </c>
    </row>
    <row r="166" spans="1:21" x14ac:dyDescent="0.25">
      <c r="A166" s="2" t="s">
        <v>234</v>
      </c>
      <c r="B166" s="59">
        <v>163</v>
      </c>
      <c r="C166" s="18">
        <v>1223</v>
      </c>
      <c r="D166" s="2" t="s">
        <v>119</v>
      </c>
      <c r="E166" s="2" t="s">
        <v>58</v>
      </c>
      <c r="F166" s="2" t="s">
        <v>48</v>
      </c>
      <c r="G166" s="2"/>
      <c r="H166" s="5"/>
      <c r="I166" s="3">
        <v>3572.53</v>
      </c>
      <c r="J166" s="3"/>
      <c r="K166" s="3">
        <v>3109.17</v>
      </c>
      <c r="L166" s="3"/>
      <c r="M166" s="3">
        <v>532.24</v>
      </c>
      <c r="N166" s="3"/>
      <c r="O166" s="40">
        <v>78.56</v>
      </c>
      <c r="P166" s="41">
        <v>13.92</v>
      </c>
      <c r="Q166" s="41">
        <v>39.96</v>
      </c>
      <c r="R166" s="40">
        <v>7.41</v>
      </c>
      <c r="S166" s="41">
        <v>0</v>
      </c>
      <c r="T166" s="41">
        <v>0</v>
      </c>
      <c r="U166" s="49">
        <v>7353.7900000000009</v>
      </c>
    </row>
    <row r="167" spans="1:21" x14ac:dyDescent="0.25">
      <c r="A167" s="2" t="s">
        <v>232</v>
      </c>
      <c r="B167" s="59">
        <v>164</v>
      </c>
      <c r="C167" s="18">
        <v>1452</v>
      </c>
      <c r="D167" s="2" t="s">
        <v>119</v>
      </c>
      <c r="E167" s="2" t="s">
        <v>59</v>
      </c>
      <c r="F167" s="2" t="s">
        <v>35</v>
      </c>
      <c r="G167" s="2">
        <v>1</v>
      </c>
      <c r="H167" s="5"/>
      <c r="I167" s="3">
        <v>48788.32</v>
      </c>
      <c r="J167" s="3"/>
      <c r="K167" s="3">
        <v>42372.97</v>
      </c>
      <c r="L167" s="3"/>
      <c r="M167" s="3">
        <v>8492.6200000000008</v>
      </c>
      <c r="N167" s="3"/>
      <c r="O167" s="40">
        <v>1037.4000000000001</v>
      </c>
      <c r="P167" s="41">
        <v>136.1</v>
      </c>
      <c r="Q167" s="41">
        <v>610.29999999999995</v>
      </c>
      <c r="R167" s="40">
        <v>814.51</v>
      </c>
      <c r="S167" s="41">
        <v>0</v>
      </c>
      <c r="T167" s="41">
        <v>0</v>
      </c>
      <c r="U167" s="49">
        <v>102252.22</v>
      </c>
    </row>
    <row r="168" spans="1:21" x14ac:dyDescent="0.25">
      <c r="A168" s="2" t="s">
        <v>232</v>
      </c>
      <c r="B168" s="59">
        <v>165</v>
      </c>
      <c r="C168" s="18">
        <v>1447</v>
      </c>
      <c r="D168" s="2" t="s">
        <v>119</v>
      </c>
      <c r="E168" s="2" t="s">
        <v>59</v>
      </c>
      <c r="F168" s="2" t="s">
        <v>4</v>
      </c>
      <c r="G168" s="2">
        <v>5</v>
      </c>
      <c r="H168" s="5"/>
      <c r="I168" s="3">
        <v>0</v>
      </c>
      <c r="J168" s="3"/>
      <c r="K168" s="3">
        <v>0</v>
      </c>
      <c r="L168" s="3"/>
      <c r="M168" s="3">
        <v>0</v>
      </c>
      <c r="N168" s="3"/>
      <c r="O168" s="40">
        <v>0</v>
      </c>
      <c r="P168" s="41">
        <v>0</v>
      </c>
      <c r="Q168" s="41">
        <v>0</v>
      </c>
      <c r="R168" s="40">
        <v>0</v>
      </c>
      <c r="S168" s="41">
        <v>0</v>
      </c>
      <c r="T168" s="41">
        <v>0</v>
      </c>
      <c r="U168" s="49">
        <v>0</v>
      </c>
    </row>
    <row r="169" spans="1:21" x14ac:dyDescent="0.25">
      <c r="A169" s="2" t="s">
        <v>232</v>
      </c>
      <c r="B169" s="59">
        <v>166</v>
      </c>
      <c r="C169" s="18">
        <v>1451</v>
      </c>
      <c r="D169" s="2" t="s">
        <v>119</v>
      </c>
      <c r="E169" s="2" t="s">
        <v>59</v>
      </c>
      <c r="F169" s="2" t="s">
        <v>9</v>
      </c>
      <c r="G169" s="2"/>
      <c r="H169" s="5"/>
      <c r="I169" s="3">
        <v>3346.4</v>
      </c>
      <c r="J169" s="3"/>
      <c r="K169" s="3">
        <v>2906.37</v>
      </c>
      <c r="L169" s="3"/>
      <c r="M169" s="3">
        <v>582.51</v>
      </c>
      <c r="N169" s="3"/>
      <c r="O169" s="40">
        <v>71.150000000000006</v>
      </c>
      <c r="P169" s="41">
        <v>9.33</v>
      </c>
      <c r="Q169" s="41">
        <v>41.86</v>
      </c>
      <c r="R169" s="40">
        <v>55.87</v>
      </c>
      <c r="S169" s="41">
        <v>0</v>
      </c>
      <c r="T169" s="41">
        <v>0</v>
      </c>
      <c r="U169" s="49">
        <v>7013.49</v>
      </c>
    </row>
    <row r="170" spans="1:21" x14ac:dyDescent="0.25">
      <c r="A170" s="2" t="s">
        <v>232</v>
      </c>
      <c r="B170" s="59">
        <v>167</v>
      </c>
      <c r="C170" s="18">
        <v>1446</v>
      </c>
      <c r="D170" s="2" t="s">
        <v>119</v>
      </c>
      <c r="E170" s="2" t="s">
        <v>59</v>
      </c>
      <c r="F170" s="2" t="s">
        <v>10</v>
      </c>
      <c r="G170" s="2"/>
      <c r="H170" s="5"/>
      <c r="I170" s="3">
        <v>4315.93</v>
      </c>
      <c r="J170" s="3"/>
      <c r="K170" s="3">
        <v>3748.42</v>
      </c>
      <c r="L170" s="3"/>
      <c r="M170" s="3">
        <v>751.28</v>
      </c>
      <c r="N170" s="3"/>
      <c r="O170" s="40">
        <v>91.750000000000014</v>
      </c>
      <c r="P170" s="41">
        <v>12.04</v>
      </c>
      <c r="Q170" s="41">
        <v>53.99</v>
      </c>
      <c r="R170" s="40">
        <v>72.05</v>
      </c>
      <c r="S170" s="41">
        <v>0</v>
      </c>
      <c r="T170" s="41">
        <v>0</v>
      </c>
      <c r="U170" s="49">
        <v>9045.4600000000009</v>
      </c>
    </row>
    <row r="171" spans="1:21" x14ac:dyDescent="0.25">
      <c r="A171" s="2" t="s">
        <v>232</v>
      </c>
      <c r="B171" s="59">
        <v>168</v>
      </c>
      <c r="C171" s="18">
        <v>1453</v>
      </c>
      <c r="D171" s="2" t="s">
        <v>119</v>
      </c>
      <c r="E171" s="2" t="s">
        <v>59</v>
      </c>
      <c r="F171" s="2" t="s">
        <v>37</v>
      </c>
      <c r="G171" s="2"/>
      <c r="H171" s="5"/>
      <c r="I171" s="3">
        <v>6817.88</v>
      </c>
      <c r="J171" s="3"/>
      <c r="K171" s="3">
        <v>5921.37</v>
      </c>
      <c r="L171" s="3"/>
      <c r="M171" s="3">
        <v>1186.79</v>
      </c>
      <c r="N171" s="3"/>
      <c r="O171" s="40">
        <v>144.98000000000002</v>
      </c>
      <c r="P171" s="41">
        <v>19.010000000000002</v>
      </c>
      <c r="Q171" s="41">
        <v>85.29</v>
      </c>
      <c r="R171" s="40">
        <v>113.82</v>
      </c>
      <c r="S171" s="41">
        <v>0</v>
      </c>
      <c r="T171" s="41">
        <v>0</v>
      </c>
      <c r="U171" s="49">
        <v>14289.140000000001</v>
      </c>
    </row>
    <row r="172" spans="1:21" x14ac:dyDescent="0.25">
      <c r="A172" s="2" t="s">
        <v>230</v>
      </c>
      <c r="B172" s="59">
        <v>169</v>
      </c>
      <c r="C172" s="18">
        <v>1443</v>
      </c>
      <c r="D172" s="2" t="s">
        <v>119</v>
      </c>
      <c r="E172" s="2" t="s">
        <v>59</v>
      </c>
      <c r="F172" s="2" t="s">
        <v>50</v>
      </c>
      <c r="G172" s="2">
        <v>5</v>
      </c>
      <c r="H172" s="5"/>
      <c r="I172" s="3">
        <v>0</v>
      </c>
      <c r="J172" s="3"/>
      <c r="K172" s="3">
        <v>0</v>
      </c>
      <c r="L172" s="3"/>
      <c r="M172" s="3">
        <v>0</v>
      </c>
      <c r="N172" s="3"/>
      <c r="O172" s="40">
        <v>0</v>
      </c>
      <c r="P172" s="41">
        <v>0</v>
      </c>
      <c r="Q172" s="41">
        <v>0</v>
      </c>
      <c r="R172" s="40">
        <v>0</v>
      </c>
      <c r="S172" s="41">
        <v>0</v>
      </c>
      <c r="T172" s="41">
        <v>0</v>
      </c>
      <c r="U172" s="49">
        <v>0</v>
      </c>
    </row>
    <row r="173" spans="1:21" x14ac:dyDescent="0.25">
      <c r="A173" s="2" t="s">
        <v>230</v>
      </c>
      <c r="B173" s="59">
        <v>170</v>
      </c>
      <c r="C173" s="18">
        <v>1454</v>
      </c>
      <c r="D173" s="2" t="s">
        <v>119</v>
      </c>
      <c r="E173" s="2" t="s">
        <v>59</v>
      </c>
      <c r="F173" s="2" t="s">
        <v>38</v>
      </c>
      <c r="G173" s="2"/>
      <c r="H173" s="5"/>
      <c r="I173" s="3">
        <v>17462.52</v>
      </c>
      <c r="J173" s="3"/>
      <c r="K173" s="3">
        <v>14974.65</v>
      </c>
      <c r="L173" s="3"/>
      <c r="M173" s="3">
        <v>3001.32</v>
      </c>
      <c r="N173" s="3"/>
      <c r="O173" s="40">
        <v>257.02000000000004</v>
      </c>
      <c r="P173" s="41">
        <v>66.75</v>
      </c>
      <c r="Q173" s="41">
        <v>271.58</v>
      </c>
      <c r="R173" s="40">
        <v>399.43</v>
      </c>
      <c r="S173" s="41">
        <v>0</v>
      </c>
      <c r="T173" s="41">
        <v>0</v>
      </c>
      <c r="U173" s="49">
        <v>36433.269999999997</v>
      </c>
    </row>
    <row r="174" spans="1:21" x14ac:dyDescent="0.25">
      <c r="A174" s="2" t="s">
        <v>230</v>
      </c>
      <c r="B174" s="59">
        <v>171</v>
      </c>
      <c r="C174" s="18">
        <v>1445</v>
      </c>
      <c r="D174" s="2" t="s">
        <v>119</v>
      </c>
      <c r="E174" s="2" t="s">
        <v>59</v>
      </c>
      <c r="F174" s="2" t="s">
        <v>39</v>
      </c>
      <c r="G174" s="2"/>
      <c r="H174" s="5"/>
      <c r="I174" s="3">
        <v>125.06</v>
      </c>
      <c r="J174" s="3"/>
      <c r="K174" s="3">
        <v>108.63</v>
      </c>
      <c r="L174" s="3"/>
      <c r="M174" s="3">
        <v>21.77</v>
      </c>
      <c r="N174" s="3"/>
      <c r="O174" s="40">
        <v>2.6700000000000008</v>
      </c>
      <c r="P174" s="41">
        <v>0.35</v>
      </c>
      <c r="Q174" s="41">
        <v>1.42</v>
      </c>
      <c r="R174" s="40">
        <v>2.09</v>
      </c>
      <c r="S174" s="41">
        <v>0</v>
      </c>
      <c r="T174" s="41">
        <v>0</v>
      </c>
      <c r="U174" s="49">
        <v>261.99</v>
      </c>
    </row>
    <row r="175" spans="1:21" x14ac:dyDescent="0.25">
      <c r="A175" s="2" t="s">
        <v>230</v>
      </c>
      <c r="B175" s="59">
        <v>172</v>
      </c>
      <c r="C175" s="18">
        <v>1449</v>
      </c>
      <c r="D175" s="2" t="s">
        <v>119</v>
      </c>
      <c r="E175" s="2" t="s">
        <v>59</v>
      </c>
      <c r="F175" s="2" t="s">
        <v>40</v>
      </c>
      <c r="G175" s="2"/>
      <c r="H175" s="5"/>
      <c r="I175" s="3">
        <v>28741.56</v>
      </c>
      <c r="J175" s="3"/>
      <c r="K175" s="3">
        <v>24962.13</v>
      </c>
      <c r="L175" s="3"/>
      <c r="M175" s="3">
        <v>5003.08</v>
      </c>
      <c r="N175" s="3"/>
      <c r="O175" s="40">
        <v>613.91000000000008</v>
      </c>
      <c r="P175" s="41">
        <v>80.2</v>
      </c>
      <c r="Q175" s="41">
        <v>326.24</v>
      </c>
      <c r="R175" s="40">
        <v>479.83</v>
      </c>
      <c r="S175" s="41">
        <v>0</v>
      </c>
      <c r="T175" s="41">
        <v>0</v>
      </c>
      <c r="U175" s="49">
        <v>60206.950000000004</v>
      </c>
    </row>
    <row r="176" spans="1:21" x14ac:dyDescent="0.25">
      <c r="A176" s="2" t="s">
        <v>230</v>
      </c>
      <c r="B176" s="59">
        <v>173</v>
      </c>
      <c r="C176" s="18">
        <v>1448</v>
      </c>
      <c r="D176" s="2" t="s">
        <v>119</v>
      </c>
      <c r="E176" s="2" t="s">
        <v>59</v>
      </c>
      <c r="F176" s="2" t="s">
        <v>41</v>
      </c>
      <c r="G176" s="2"/>
      <c r="H176" s="5"/>
      <c r="I176" s="3">
        <v>11853.11</v>
      </c>
      <c r="J176" s="3"/>
      <c r="K176" s="3">
        <v>10294.469999999999</v>
      </c>
      <c r="L176" s="3"/>
      <c r="M176" s="3">
        <v>2063.29</v>
      </c>
      <c r="N176" s="3"/>
      <c r="O176" s="40">
        <v>253.19</v>
      </c>
      <c r="P176" s="41">
        <v>33.07</v>
      </c>
      <c r="Q176" s="41">
        <v>134.54</v>
      </c>
      <c r="R176" s="40">
        <v>197.88</v>
      </c>
      <c r="S176" s="41">
        <v>0</v>
      </c>
      <c r="T176" s="41">
        <v>0</v>
      </c>
      <c r="U176" s="49">
        <v>24829.550000000003</v>
      </c>
    </row>
    <row r="177" spans="1:21" x14ac:dyDescent="0.25">
      <c r="A177" s="2" t="s">
        <v>230</v>
      </c>
      <c r="B177" s="59">
        <v>174</v>
      </c>
      <c r="C177" s="18">
        <v>1456</v>
      </c>
      <c r="D177" s="2" t="s">
        <v>119</v>
      </c>
      <c r="E177" s="2" t="s">
        <v>59</v>
      </c>
      <c r="F177" s="2" t="s">
        <v>42</v>
      </c>
      <c r="G177" s="2"/>
      <c r="H177" s="5"/>
      <c r="I177" s="3">
        <v>0</v>
      </c>
      <c r="J177" s="3"/>
      <c r="K177" s="3">
        <v>0</v>
      </c>
      <c r="L177" s="3"/>
      <c r="M177" s="3">
        <v>0</v>
      </c>
      <c r="N177" s="3"/>
      <c r="O177" s="40">
        <v>0</v>
      </c>
      <c r="P177" s="41">
        <v>0</v>
      </c>
      <c r="Q177" s="41">
        <v>0</v>
      </c>
      <c r="R177" s="40">
        <v>0</v>
      </c>
      <c r="S177" s="41">
        <v>0</v>
      </c>
      <c r="T177" s="41">
        <v>0</v>
      </c>
      <c r="U177" s="49">
        <v>0</v>
      </c>
    </row>
    <row r="178" spans="1:21" x14ac:dyDescent="0.25">
      <c r="A178" s="2" t="s">
        <v>230</v>
      </c>
      <c r="B178" s="59">
        <v>175</v>
      </c>
      <c r="C178" s="18">
        <v>1455</v>
      </c>
      <c r="D178" s="2" t="s">
        <v>119</v>
      </c>
      <c r="E178" s="2" t="s">
        <v>59</v>
      </c>
      <c r="F178" s="2" t="s">
        <v>46</v>
      </c>
      <c r="G178" s="2"/>
      <c r="H178" s="5"/>
      <c r="I178" s="3">
        <v>3846.81</v>
      </c>
      <c r="J178" s="3"/>
      <c r="K178" s="3">
        <v>3340.97</v>
      </c>
      <c r="L178" s="3"/>
      <c r="M178" s="3">
        <v>669.63</v>
      </c>
      <c r="N178" s="3"/>
      <c r="O178" s="40">
        <v>82.179999999999978</v>
      </c>
      <c r="P178" s="41">
        <v>10.74</v>
      </c>
      <c r="Q178" s="41">
        <v>43.66</v>
      </c>
      <c r="R178" s="40">
        <v>64.22</v>
      </c>
      <c r="S178" s="41">
        <v>0</v>
      </c>
      <c r="T178" s="41">
        <v>0</v>
      </c>
      <c r="U178" s="49">
        <v>8058.2099999999991</v>
      </c>
    </row>
    <row r="179" spans="1:21" x14ac:dyDescent="0.25">
      <c r="A179" s="2" t="s">
        <v>230</v>
      </c>
      <c r="B179" s="59">
        <v>176</v>
      </c>
      <c r="C179" s="18">
        <v>1444</v>
      </c>
      <c r="D179" s="2" t="s">
        <v>119</v>
      </c>
      <c r="E179" s="2" t="s">
        <v>59</v>
      </c>
      <c r="F179" s="2" t="s">
        <v>48</v>
      </c>
      <c r="G179" s="2"/>
      <c r="H179" s="5"/>
      <c r="I179" s="3">
        <v>2408.1799999999998</v>
      </c>
      <c r="J179" s="3"/>
      <c r="K179" s="3">
        <v>2091.52</v>
      </c>
      <c r="L179" s="3"/>
      <c r="M179" s="3">
        <v>419.2</v>
      </c>
      <c r="N179" s="3"/>
      <c r="O179" s="40">
        <v>51.44</v>
      </c>
      <c r="P179" s="41">
        <v>6.72</v>
      </c>
      <c r="Q179" s="41">
        <v>27.33</v>
      </c>
      <c r="R179" s="40">
        <v>40.200000000000003</v>
      </c>
      <c r="S179" s="41">
        <v>0</v>
      </c>
      <c r="T179" s="41">
        <v>0</v>
      </c>
      <c r="U179" s="49">
        <v>5044.5899999999992</v>
      </c>
    </row>
    <row r="180" spans="1:21" x14ac:dyDescent="0.25">
      <c r="A180" s="2" t="s">
        <v>228</v>
      </c>
      <c r="B180" s="59">
        <v>177</v>
      </c>
      <c r="C180" s="18">
        <v>22</v>
      </c>
      <c r="D180" s="2" t="s">
        <v>119</v>
      </c>
      <c r="E180" s="2" t="s">
        <v>60</v>
      </c>
      <c r="F180" s="2" t="s">
        <v>35</v>
      </c>
      <c r="G180" s="2">
        <v>1</v>
      </c>
      <c r="H180" s="5"/>
      <c r="I180" s="3">
        <v>24490.04</v>
      </c>
      <c r="J180" s="3"/>
      <c r="K180" s="3">
        <v>18045.5</v>
      </c>
      <c r="L180" s="3"/>
      <c r="M180" s="3">
        <v>2550.5500000000002</v>
      </c>
      <c r="N180" s="3"/>
      <c r="O180" s="40">
        <v>346.53</v>
      </c>
      <c r="P180" s="41">
        <v>252.51</v>
      </c>
      <c r="Q180" s="41">
        <v>275.41000000000003</v>
      </c>
      <c r="R180" s="40">
        <v>0</v>
      </c>
      <c r="S180" s="40">
        <v>0</v>
      </c>
      <c r="T180" s="41">
        <v>184.64</v>
      </c>
      <c r="U180" s="49">
        <v>46145.180000000008</v>
      </c>
    </row>
    <row r="181" spans="1:21" x14ac:dyDescent="0.25">
      <c r="A181" s="2" t="s">
        <v>228</v>
      </c>
      <c r="B181" s="59">
        <v>178</v>
      </c>
      <c r="C181" s="18">
        <v>22</v>
      </c>
      <c r="D181" s="2" t="s">
        <v>119</v>
      </c>
      <c r="E181" s="2" t="s">
        <v>60</v>
      </c>
      <c r="F181" s="2" t="s">
        <v>4</v>
      </c>
      <c r="G181" s="2">
        <v>5</v>
      </c>
      <c r="H181" s="5"/>
      <c r="I181" s="3">
        <v>7116.98</v>
      </c>
      <c r="J181" s="3"/>
      <c r="K181" s="3">
        <v>5244.16</v>
      </c>
      <c r="L181" s="3"/>
      <c r="M181" s="3">
        <v>741.2</v>
      </c>
      <c r="N181" s="3"/>
      <c r="O181" s="40">
        <v>100.72</v>
      </c>
      <c r="P181" s="41">
        <v>73.38</v>
      </c>
      <c r="Q181" s="41">
        <v>80.040000000000006</v>
      </c>
      <c r="R181" s="40">
        <v>0</v>
      </c>
      <c r="S181" s="40">
        <v>0</v>
      </c>
      <c r="T181" s="41">
        <v>53.66</v>
      </c>
      <c r="U181" s="49">
        <v>13410.14</v>
      </c>
    </row>
    <row r="182" spans="1:21" x14ac:dyDescent="0.25">
      <c r="A182" s="2" t="s">
        <v>228</v>
      </c>
      <c r="B182" s="59">
        <v>179</v>
      </c>
      <c r="C182" s="18">
        <v>22</v>
      </c>
      <c r="D182" s="2" t="s">
        <v>119</v>
      </c>
      <c r="E182" s="2" t="s">
        <v>60</v>
      </c>
      <c r="F182" s="2" t="s">
        <v>18</v>
      </c>
      <c r="G182" s="2"/>
      <c r="H182" s="5"/>
      <c r="I182" s="3">
        <v>622.02</v>
      </c>
      <c r="J182" s="3"/>
      <c r="K182" s="3">
        <v>458.34</v>
      </c>
      <c r="L182" s="3"/>
      <c r="M182" s="3">
        <v>64.78</v>
      </c>
      <c r="N182" s="3"/>
      <c r="O182" s="40">
        <v>8.8100000000000023</v>
      </c>
      <c r="P182" s="41">
        <v>6.42</v>
      </c>
      <c r="Q182" s="41">
        <v>7</v>
      </c>
      <c r="R182" s="40">
        <v>0</v>
      </c>
      <c r="S182" s="40">
        <v>0</v>
      </c>
      <c r="T182" s="41">
        <v>4.6900000000000004</v>
      </c>
      <c r="U182" s="49">
        <v>1172.06</v>
      </c>
    </row>
    <row r="183" spans="1:21" x14ac:dyDescent="0.25">
      <c r="A183" s="2" t="s">
        <v>228</v>
      </c>
      <c r="B183" s="59">
        <v>180</v>
      </c>
      <c r="C183" s="18">
        <v>22</v>
      </c>
      <c r="D183" s="2" t="s">
        <v>119</v>
      </c>
      <c r="E183" s="2" t="s">
        <v>60</v>
      </c>
      <c r="F183" s="2" t="s">
        <v>9</v>
      </c>
      <c r="G183" s="2"/>
      <c r="H183" s="5"/>
      <c r="I183" s="3">
        <v>5019.4799999999996</v>
      </c>
      <c r="J183" s="3"/>
      <c r="K183" s="3">
        <v>3698.61</v>
      </c>
      <c r="L183" s="3"/>
      <c r="M183" s="3">
        <v>522.77</v>
      </c>
      <c r="N183" s="3"/>
      <c r="O183" s="40">
        <v>71.02000000000001</v>
      </c>
      <c r="P183" s="41">
        <v>51.76</v>
      </c>
      <c r="Q183" s="41">
        <v>56.45</v>
      </c>
      <c r="R183" s="40">
        <v>0</v>
      </c>
      <c r="S183" s="40">
        <v>0</v>
      </c>
      <c r="T183" s="41">
        <v>37.85</v>
      </c>
      <c r="U183" s="49">
        <v>9457.9400000000023</v>
      </c>
    </row>
    <row r="184" spans="1:21" x14ac:dyDescent="0.25">
      <c r="A184" s="2" t="s">
        <v>228</v>
      </c>
      <c r="B184" s="59">
        <v>181</v>
      </c>
      <c r="C184" s="18">
        <v>22</v>
      </c>
      <c r="D184" s="2" t="s">
        <v>119</v>
      </c>
      <c r="E184" s="2" t="s">
        <v>60</v>
      </c>
      <c r="F184" s="2" t="s">
        <v>10</v>
      </c>
      <c r="G184" s="2"/>
      <c r="H184" s="5"/>
      <c r="I184" s="3">
        <v>2083.02</v>
      </c>
      <c r="J184" s="3"/>
      <c r="K184" s="3">
        <v>1534.87</v>
      </c>
      <c r="L184" s="3"/>
      <c r="M184" s="3">
        <v>216.94</v>
      </c>
      <c r="N184" s="3"/>
      <c r="O184" s="40">
        <v>29.490000000000002</v>
      </c>
      <c r="P184" s="41">
        <v>21.48</v>
      </c>
      <c r="Q184" s="41">
        <v>23.43</v>
      </c>
      <c r="R184" s="40">
        <v>0</v>
      </c>
      <c r="S184" s="40">
        <v>0</v>
      </c>
      <c r="T184" s="41">
        <v>15.71</v>
      </c>
      <c r="U184" s="49">
        <v>3924.9399999999996</v>
      </c>
    </row>
    <row r="185" spans="1:21" x14ac:dyDescent="0.25">
      <c r="A185" s="2" t="s">
        <v>228</v>
      </c>
      <c r="B185" s="59">
        <v>182</v>
      </c>
      <c r="C185" s="18">
        <v>22</v>
      </c>
      <c r="D185" s="2" t="s">
        <v>119</v>
      </c>
      <c r="E185" s="2" t="s">
        <v>60</v>
      </c>
      <c r="F185" s="2" t="s">
        <v>37</v>
      </c>
      <c r="G185" s="2"/>
      <c r="H185" s="5"/>
      <c r="I185" s="3">
        <v>10458.5</v>
      </c>
      <c r="J185" s="3"/>
      <c r="K185" s="3">
        <v>7706.35</v>
      </c>
      <c r="L185" s="3"/>
      <c r="M185" s="3">
        <v>1089.21</v>
      </c>
      <c r="N185" s="3"/>
      <c r="O185" s="40">
        <v>148.01000000000002</v>
      </c>
      <c r="P185" s="41">
        <v>107.83</v>
      </c>
      <c r="Q185" s="41">
        <v>117.62</v>
      </c>
      <c r="R185" s="40">
        <v>0</v>
      </c>
      <c r="S185" s="40">
        <v>0</v>
      </c>
      <c r="T185" s="41">
        <v>78.849999999999994</v>
      </c>
      <c r="U185" s="49">
        <v>19706.369999999995</v>
      </c>
    </row>
    <row r="186" spans="1:21" x14ac:dyDescent="0.25">
      <c r="A186" s="2" t="s">
        <v>223</v>
      </c>
      <c r="B186" s="59">
        <v>183</v>
      </c>
      <c r="C186" s="18">
        <v>22</v>
      </c>
      <c r="D186" s="2" t="s">
        <v>119</v>
      </c>
      <c r="E186" s="2" t="s">
        <v>60</v>
      </c>
      <c r="F186" s="2" t="s">
        <v>50</v>
      </c>
      <c r="G186" s="2">
        <v>5</v>
      </c>
      <c r="H186" s="5"/>
      <c r="I186" s="3">
        <v>419.46</v>
      </c>
      <c r="J186" s="3"/>
      <c r="K186" s="3">
        <v>309.08999999999997</v>
      </c>
      <c r="L186" s="3"/>
      <c r="M186" s="3">
        <v>43.69</v>
      </c>
      <c r="N186" s="3"/>
      <c r="O186" s="40">
        <v>5.9300000000000006</v>
      </c>
      <c r="P186" s="41">
        <v>4.3099999999999996</v>
      </c>
      <c r="Q186" s="41">
        <v>4.5199999999999996</v>
      </c>
      <c r="R186" s="40">
        <v>0</v>
      </c>
      <c r="S186" s="41">
        <v>0</v>
      </c>
      <c r="T186" s="41">
        <v>0</v>
      </c>
      <c r="U186" s="49">
        <v>786.99999999999989</v>
      </c>
    </row>
    <row r="187" spans="1:21" x14ac:dyDescent="0.25">
      <c r="A187" s="2" t="s">
        <v>223</v>
      </c>
      <c r="B187" s="59">
        <v>184</v>
      </c>
      <c r="C187" s="18">
        <v>22</v>
      </c>
      <c r="D187" s="2" t="s">
        <v>119</v>
      </c>
      <c r="E187" s="2" t="s">
        <v>60</v>
      </c>
      <c r="F187" s="2" t="s">
        <v>38</v>
      </c>
      <c r="G187" s="2"/>
      <c r="H187" s="5"/>
      <c r="I187" s="3">
        <v>12094.21</v>
      </c>
      <c r="J187" s="3"/>
      <c r="K187" s="3">
        <v>8819.76</v>
      </c>
      <c r="L187" s="3"/>
      <c r="M187" s="3">
        <v>1246.77</v>
      </c>
      <c r="N187" s="3"/>
      <c r="O187" s="40">
        <v>169.13</v>
      </c>
      <c r="P187" s="41">
        <v>139.32</v>
      </c>
      <c r="Q187" s="41">
        <v>145.22999999999999</v>
      </c>
      <c r="R187" s="40">
        <v>0</v>
      </c>
      <c r="S187" s="41">
        <v>0</v>
      </c>
      <c r="T187" s="41">
        <v>0</v>
      </c>
      <c r="U187" s="49">
        <v>22614.420000000002</v>
      </c>
    </row>
    <row r="188" spans="1:21" x14ac:dyDescent="0.25">
      <c r="A188" s="2" t="s">
        <v>223</v>
      </c>
      <c r="B188" s="59">
        <v>185</v>
      </c>
      <c r="C188" s="18">
        <v>22</v>
      </c>
      <c r="D188" s="2" t="s">
        <v>119</v>
      </c>
      <c r="E188" s="2" t="s">
        <v>60</v>
      </c>
      <c r="F188" s="2" t="s">
        <v>39</v>
      </c>
      <c r="G188" s="2"/>
      <c r="H188" s="5"/>
      <c r="I188" s="3">
        <v>1055.97</v>
      </c>
      <c r="J188" s="3"/>
      <c r="K188" s="3">
        <v>778.1</v>
      </c>
      <c r="L188" s="3"/>
      <c r="M188" s="3">
        <v>109.97</v>
      </c>
      <c r="N188" s="3"/>
      <c r="O188" s="40">
        <v>14.939999999999998</v>
      </c>
      <c r="P188" s="41">
        <v>10.89</v>
      </c>
      <c r="Q188" s="41">
        <v>11.35</v>
      </c>
      <c r="R188" s="40">
        <v>0</v>
      </c>
      <c r="S188" s="41">
        <v>0</v>
      </c>
      <c r="T188" s="41">
        <v>0</v>
      </c>
      <c r="U188" s="49">
        <v>1981.2200000000003</v>
      </c>
    </row>
    <row r="189" spans="1:21" x14ac:dyDescent="0.25">
      <c r="A189" s="2" t="s">
        <v>223</v>
      </c>
      <c r="B189" s="59">
        <v>186</v>
      </c>
      <c r="C189" s="18">
        <v>22</v>
      </c>
      <c r="D189" s="2" t="s">
        <v>119</v>
      </c>
      <c r="E189" s="2" t="s">
        <v>60</v>
      </c>
      <c r="F189" s="2" t="s">
        <v>40</v>
      </c>
      <c r="G189" s="2"/>
      <c r="H189" s="5"/>
      <c r="I189" s="3">
        <v>18862.759999999998</v>
      </c>
      <c r="J189" s="3"/>
      <c r="K189" s="3">
        <v>13899.11</v>
      </c>
      <c r="L189" s="3"/>
      <c r="M189" s="3">
        <v>1964.57</v>
      </c>
      <c r="N189" s="3"/>
      <c r="O189" s="40">
        <v>266.89999999999998</v>
      </c>
      <c r="P189" s="41">
        <v>194.49</v>
      </c>
      <c r="Q189" s="41">
        <v>202.77</v>
      </c>
      <c r="R189" s="40">
        <v>0</v>
      </c>
      <c r="S189" s="41">
        <v>0</v>
      </c>
      <c r="T189" s="41">
        <v>0</v>
      </c>
      <c r="U189" s="49">
        <v>35390.6</v>
      </c>
    </row>
    <row r="190" spans="1:21" x14ac:dyDescent="0.25">
      <c r="A190" s="2" t="s">
        <v>223</v>
      </c>
      <c r="B190" s="59">
        <v>187</v>
      </c>
      <c r="C190" s="18">
        <v>22</v>
      </c>
      <c r="D190" s="2" t="s">
        <v>119</v>
      </c>
      <c r="E190" s="2" t="s">
        <v>60</v>
      </c>
      <c r="F190" s="2" t="s">
        <v>41</v>
      </c>
      <c r="G190" s="2"/>
      <c r="H190" s="5"/>
      <c r="I190" s="3">
        <v>1461</v>
      </c>
      <c r="J190" s="3"/>
      <c r="K190" s="3">
        <v>1076.54</v>
      </c>
      <c r="L190" s="3"/>
      <c r="M190" s="3">
        <v>152.16</v>
      </c>
      <c r="N190" s="3"/>
      <c r="O190" s="40">
        <v>20.669999999999995</v>
      </c>
      <c r="P190" s="41">
        <v>15.06</v>
      </c>
      <c r="Q190" s="41">
        <v>15.71</v>
      </c>
      <c r="R190" s="40">
        <v>0</v>
      </c>
      <c r="S190" s="41">
        <v>0</v>
      </c>
      <c r="T190" s="41">
        <v>0</v>
      </c>
      <c r="U190" s="49">
        <v>2741.14</v>
      </c>
    </row>
    <row r="191" spans="1:21" x14ac:dyDescent="0.25">
      <c r="A191" s="2" t="s">
        <v>223</v>
      </c>
      <c r="B191" s="59">
        <v>188</v>
      </c>
      <c r="C191" s="18">
        <v>22</v>
      </c>
      <c r="D191" s="2" t="s">
        <v>119</v>
      </c>
      <c r="E191" s="2" t="s">
        <v>60</v>
      </c>
      <c r="F191" s="2" t="s">
        <v>42</v>
      </c>
      <c r="G191" s="2"/>
      <c r="H191" s="5"/>
      <c r="I191" s="3">
        <v>86.8</v>
      </c>
      <c r="J191" s="3"/>
      <c r="K191" s="3">
        <v>63.96</v>
      </c>
      <c r="L191" s="3"/>
      <c r="M191" s="3">
        <v>9.0399999999999991</v>
      </c>
      <c r="N191" s="3"/>
      <c r="O191" s="40">
        <v>1.2400000000000002</v>
      </c>
      <c r="P191" s="41">
        <v>0.9</v>
      </c>
      <c r="Q191" s="41">
        <v>0.93</v>
      </c>
      <c r="R191" s="40">
        <v>0</v>
      </c>
      <c r="S191" s="41">
        <v>0</v>
      </c>
      <c r="T191" s="41">
        <v>0</v>
      </c>
      <c r="U191" s="49">
        <v>162.87</v>
      </c>
    </row>
    <row r="192" spans="1:21" x14ac:dyDescent="0.25">
      <c r="A192" s="2" t="s">
        <v>223</v>
      </c>
      <c r="B192" s="59">
        <v>189</v>
      </c>
      <c r="C192" s="18">
        <v>22</v>
      </c>
      <c r="D192" s="2" t="s">
        <v>119</v>
      </c>
      <c r="E192" s="2" t="s">
        <v>60</v>
      </c>
      <c r="F192" s="2" t="s">
        <v>46</v>
      </c>
      <c r="G192" s="2"/>
      <c r="H192" s="5"/>
      <c r="I192" s="3">
        <v>983.66</v>
      </c>
      <c r="J192" s="3"/>
      <c r="K192" s="3">
        <v>724.8</v>
      </c>
      <c r="L192" s="3"/>
      <c r="M192" s="3">
        <v>102.46</v>
      </c>
      <c r="N192" s="3"/>
      <c r="O192" s="40">
        <v>13.899999999999999</v>
      </c>
      <c r="P192" s="41">
        <v>10.14</v>
      </c>
      <c r="Q192" s="41">
        <v>10.57</v>
      </c>
      <c r="R192" s="40">
        <v>0</v>
      </c>
      <c r="S192" s="41">
        <v>0</v>
      </c>
      <c r="T192" s="41">
        <v>0</v>
      </c>
      <c r="U192" s="49">
        <v>1845.5300000000002</v>
      </c>
    </row>
    <row r="193" spans="1:21" x14ac:dyDescent="0.25">
      <c r="A193" s="2" t="s">
        <v>221</v>
      </c>
      <c r="B193" s="59">
        <v>190</v>
      </c>
      <c r="C193" s="18">
        <v>35</v>
      </c>
      <c r="D193" s="2" t="s">
        <v>121</v>
      </c>
      <c r="E193" s="2" t="s">
        <v>61</v>
      </c>
      <c r="F193" s="2" t="s">
        <v>61</v>
      </c>
      <c r="G193" s="2"/>
      <c r="H193" s="5"/>
      <c r="I193" s="3">
        <v>680908.11</v>
      </c>
      <c r="J193" s="3"/>
      <c r="K193" s="3">
        <v>517804.85</v>
      </c>
      <c r="L193" s="3"/>
      <c r="M193" s="3">
        <v>114554.75</v>
      </c>
      <c r="N193" s="3"/>
      <c r="O193" s="40">
        <v>10359.68</v>
      </c>
      <c r="P193" s="41">
        <v>781.15</v>
      </c>
      <c r="Q193" s="41">
        <v>7972.51</v>
      </c>
      <c r="R193" s="40">
        <v>3362.1</v>
      </c>
      <c r="S193" s="41">
        <v>0</v>
      </c>
      <c r="T193" s="41">
        <v>0</v>
      </c>
      <c r="U193" s="49">
        <v>1335743.1499999999</v>
      </c>
    </row>
    <row r="194" spans="1:21" x14ac:dyDescent="0.25">
      <c r="A194" s="2" t="s">
        <v>220</v>
      </c>
      <c r="B194" s="59">
        <v>191</v>
      </c>
      <c r="C194" s="18">
        <v>18</v>
      </c>
      <c r="D194" s="2" t="s">
        <v>121</v>
      </c>
      <c r="E194" s="2" t="s">
        <v>62</v>
      </c>
      <c r="F194" s="2" t="s">
        <v>62</v>
      </c>
      <c r="G194" s="2"/>
      <c r="H194" s="5"/>
      <c r="I194" s="3">
        <v>6020.86</v>
      </c>
      <c r="J194" s="3"/>
      <c r="K194" s="3">
        <v>4028.13</v>
      </c>
      <c r="L194" s="3"/>
      <c r="M194" s="3">
        <v>1607.51</v>
      </c>
      <c r="N194" s="3"/>
      <c r="O194" s="40">
        <v>132.44</v>
      </c>
      <c r="P194" s="41">
        <v>81.430000000000007</v>
      </c>
      <c r="Q194" s="41">
        <v>71.27</v>
      </c>
      <c r="R194" s="40">
        <v>0</v>
      </c>
      <c r="S194" s="41">
        <v>0</v>
      </c>
      <c r="T194" s="41">
        <v>0</v>
      </c>
      <c r="U194" s="49">
        <v>11941.640000000001</v>
      </c>
    </row>
    <row r="195" spans="1:21" x14ac:dyDescent="0.25">
      <c r="A195" s="2" t="s">
        <v>219</v>
      </c>
      <c r="B195" s="59">
        <v>192</v>
      </c>
      <c r="C195" s="18">
        <v>46</v>
      </c>
      <c r="D195" s="2" t="s">
        <v>121</v>
      </c>
      <c r="E195" s="2" t="s">
        <v>63</v>
      </c>
      <c r="F195" s="2" t="s">
        <v>63</v>
      </c>
      <c r="G195" s="2"/>
      <c r="H195" s="5"/>
      <c r="I195" s="3">
        <v>250173.77</v>
      </c>
      <c r="J195" s="3"/>
      <c r="K195" s="3">
        <v>172889.96</v>
      </c>
      <c r="L195" s="3"/>
      <c r="M195" s="3">
        <v>42154.19</v>
      </c>
      <c r="N195" s="3"/>
      <c r="O195" s="40">
        <v>6866.35</v>
      </c>
      <c r="P195" s="41">
        <v>1251.9000000000001</v>
      </c>
      <c r="Q195" s="41">
        <v>2870.19</v>
      </c>
      <c r="R195" s="40">
        <v>4675.09</v>
      </c>
      <c r="S195" s="41">
        <v>0</v>
      </c>
      <c r="T195" s="41">
        <v>0</v>
      </c>
      <c r="U195" s="49">
        <v>480881.45</v>
      </c>
    </row>
    <row r="196" spans="1:21" x14ac:dyDescent="0.25">
      <c r="A196" s="2" t="s">
        <v>218</v>
      </c>
      <c r="B196" s="59">
        <v>193</v>
      </c>
      <c r="C196" s="18">
        <v>29</v>
      </c>
      <c r="D196" s="2" t="s">
        <v>121</v>
      </c>
      <c r="E196" s="2" t="s">
        <v>64</v>
      </c>
      <c r="F196" s="2" t="s">
        <v>64</v>
      </c>
      <c r="G196" s="2"/>
      <c r="H196" s="5"/>
      <c r="I196" s="3">
        <v>3289.94</v>
      </c>
      <c r="J196" s="3"/>
      <c r="K196" s="3">
        <v>2152.92</v>
      </c>
      <c r="L196" s="3"/>
      <c r="M196" s="3">
        <v>209.43</v>
      </c>
      <c r="N196" s="3"/>
      <c r="O196" s="40">
        <v>43.5</v>
      </c>
      <c r="P196" s="41">
        <v>21.56</v>
      </c>
      <c r="Q196" s="41">
        <v>34.33</v>
      </c>
      <c r="R196" s="40">
        <v>0</v>
      </c>
      <c r="S196" s="41">
        <v>0</v>
      </c>
      <c r="T196" s="41">
        <v>0</v>
      </c>
      <c r="U196" s="49">
        <v>5751.6800000000012</v>
      </c>
    </row>
    <row r="197" spans="1:21" x14ac:dyDescent="0.25">
      <c r="A197" s="2" t="s">
        <v>216</v>
      </c>
      <c r="B197" s="59">
        <v>194</v>
      </c>
      <c r="C197" s="18">
        <v>53</v>
      </c>
      <c r="D197" s="2" t="s">
        <v>121</v>
      </c>
      <c r="E197" s="2" t="s">
        <v>65</v>
      </c>
      <c r="F197" s="2" t="s">
        <v>65</v>
      </c>
      <c r="G197" s="2"/>
      <c r="H197" s="5"/>
      <c r="I197" s="3">
        <v>6023.51</v>
      </c>
      <c r="J197" s="3"/>
      <c r="K197" s="3">
        <v>6187.8</v>
      </c>
      <c r="L197" s="3"/>
      <c r="M197" s="3">
        <v>973.33</v>
      </c>
      <c r="N197" s="3"/>
      <c r="O197" s="40">
        <v>213.21000000000004</v>
      </c>
      <c r="P197" s="41">
        <v>92.95</v>
      </c>
      <c r="Q197" s="41">
        <v>81</v>
      </c>
      <c r="R197" s="40">
        <v>0</v>
      </c>
      <c r="S197" s="41">
        <v>0</v>
      </c>
      <c r="T197" s="41">
        <v>0</v>
      </c>
      <c r="U197" s="49">
        <v>13571.800000000003</v>
      </c>
    </row>
    <row r="198" spans="1:21" x14ac:dyDescent="0.25">
      <c r="A198" s="2" t="s">
        <v>215</v>
      </c>
      <c r="B198" s="59">
        <v>195</v>
      </c>
      <c r="C198" s="18">
        <v>41</v>
      </c>
      <c r="D198" s="2" t="s">
        <v>121</v>
      </c>
      <c r="E198" s="2" t="s">
        <v>66</v>
      </c>
      <c r="F198" s="2" t="s">
        <v>66</v>
      </c>
      <c r="G198" s="2"/>
      <c r="H198" s="5"/>
      <c r="I198" s="3">
        <v>1199.1400000000001</v>
      </c>
      <c r="J198" s="3"/>
      <c r="K198" s="3">
        <v>904.66</v>
      </c>
      <c r="L198" s="3"/>
      <c r="M198" s="3">
        <v>227.06</v>
      </c>
      <c r="N198" s="3"/>
      <c r="O198" s="40">
        <v>46.18</v>
      </c>
      <c r="P198" s="41">
        <v>23.54</v>
      </c>
      <c r="Q198" s="41">
        <v>12.93</v>
      </c>
      <c r="R198" s="40">
        <v>0</v>
      </c>
      <c r="S198" s="41">
        <v>0</v>
      </c>
      <c r="T198" s="41">
        <v>0</v>
      </c>
      <c r="U198" s="49">
        <v>2413.5099999999998</v>
      </c>
    </row>
    <row r="199" spans="1:21" x14ac:dyDescent="0.25">
      <c r="A199" s="2" t="s">
        <v>215</v>
      </c>
      <c r="B199" s="59">
        <v>196</v>
      </c>
      <c r="C199" s="18">
        <v>41</v>
      </c>
      <c r="D199" s="2" t="s">
        <v>121</v>
      </c>
      <c r="E199" s="2" t="s">
        <v>353</v>
      </c>
      <c r="F199" s="2" t="s">
        <v>353</v>
      </c>
      <c r="G199" s="2">
        <v>3</v>
      </c>
      <c r="H199" s="5"/>
      <c r="I199" s="3">
        <v>1388.87</v>
      </c>
      <c r="J199" s="3"/>
      <c r="K199" s="3">
        <v>1022.52</v>
      </c>
      <c r="L199" s="3"/>
      <c r="M199" s="3">
        <v>279.05</v>
      </c>
      <c r="N199" s="3"/>
      <c r="O199" s="40">
        <v>58.389999999999993</v>
      </c>
      <c r="P199" s="41">
        <v>33.1</v>
      </c>
      <c r="Q199" s="41">
        <v>18.190000000000001</v>
      </c>
      <c r="R199" s="40">
        <v>0</v>
      </c>
      <c r="S199" s="41">
        <v>0</v>
      </c>
      <c r="T199" s="41">
        <v>0</v>
      </c>
      <c r="U199" s="49">
        <v>2800.12</v>
      </c>
    </row>
    <row r="200" spans="1:21" x14ac:dyDescent="0.25">
      <c r="A200" s="2" t="s">
        <v>213</v>
      </c>
      <c r="B200" s="59">
        <v>197</v>
      </c>
      <c r="C200" s="18">
        <v>3</v>
      </c>
      <c r="D200" s="2" t="s">
        <v>121</v>
      </c>
      <c r="E200" s="2" t="s">
        <v>67</v>
      </c>
      <c r="F200" s="2" t="s">
        <v>67</v>
      </c>
      <c r="G200" s="2"/>
      <c r="H200" s="5"/>
      <c r="I200" s="3">
        <v>2205.2800000000002</v>
      </c>
      <c r="J200" s="3"/>
      <c r="K200" s="3">
        <v>2207.5700000000002</v>
      </c>
      <c r="L200" s="3"/>
      <c r="M200" s="3">
        <v>407.46</v>
      </c>
      <c r="N200" s="3"/>
      <c r="O200" s="40">
        <v>82.1</v>
      </c>
      <c r="P200" s="41">
        <v>17.37</v>
      </c>
      <c r="Q200" s="41">
        <v>29.54</v>
      </c>
      <c r="R200" s="40">
        <v>0</v>
      </c>
      <c r="S200" s="41">
        <v>0</v>
      </c>
      <c r="T200" s="41">
        <v>0</v>
      </c>
      <c r="U200" s="49">
        <v>4949.3200000000006</v>
      </c>
    </row>
    <row r="201" spans="1:21" x14ac:dyDescent="0.25">
      <c r="A201" s="2" t="s">
        <v>211</v>
      </c>
      <c r="B201" s="59">
        <v>198</v>
      </c>
      <c r="C201" s="18">
        <v>26</v>
      </c>
      <c r="D201" s="2" t="s">
        <v>121</v>
      </c>
      <c r="E201" s="2" t="s">
        <v>68</v>
      </c>
      <c r="F201" s="2" t="s">
        <v>68</v>
      </c>
      <c r="G201" s="2"/>
      <c r="H201" s="5"/>
      <c r="I201" s="3">
        <v>55.27</v>
      </c>
      <c r="J201" s="3"/>
      <c r="K201" s="3">
        <v>62.33</v>
      </c>
      <c r="L201" s="3"/>
      <c r="M201" s="3">
        <v>23.95</v>
      </c>
      <c r="N201" s="3"/>
      <c r="O201" s="40">
        <v>4.9700000000000006</v>
      </c>
      <c r="P201" s="41">
        <v>0.69</v>
      </c>
      <c r="Q201" s="41">
        <v>0.88</v>
      </c>
      <c r="R201" s="40">
        <v>0</v>
      </c>
      <c r="S201" s="41">
        <v>0</v>
      </c>
      <c r="T201" s="41">
        <v>0</v>
      </c>
      <c r="U201" s="49">
        <v>148.08999999999997</v>
      </c>
    </row>
    <row r="202" spans="1:21" x14ac:dyDescent="0.25">
      <c r="A202" s="2" t="s">
        <v>210</v>
      </c>
      <c r="B202" s="59">
        <v>199</v>
      </c>
      <c r="C202" s="18">
        <v>44</v>
      </c>
      <c r="D202" s="2" t="s">
        <v>121</v>
      </c>
      <c r="E202" s="2" t="s">
        <v>69</v>
      </c>
      <c r="F202" s="2" t="s">
        <v>69</v>
      </c>
      <c r="G202" s="2"/>
      <c r="H202" s="5"/>
      <c r="I202" s="3">
        <v>2777.81</v>
      </c>
      <c r="J202" s="3"/>
      <c r="K202" s="3">
        <v>2142.7600000000002</v>
      </c>
      <c r="L202" s="3"/>
      <c r="M202" s="3">
        <v>660.94</v>
      </c>
      <c r="N202" s="3"/>
      <c r="O202" s="40">
        <v>278.07000000000005</v>
      </c>
      <c r="P202" s="41">
        <v>18.78</v>
      </c>
      <c r="Q202" s="41">
        <v>35.299999999999997</v>
      </c>
      <c r="R202" s="40">
        <v>0</v>
      </c>
      <c r="S202" s="41">
        <v>0</v>
      </c>
      <c r="T202" s="41">
        <v>0</v>
      </c>
      <c r="U202" s="49">
        <v>5913.66</v>
      </c>
    </row>
    <row r="203" spans="1:21" x14ac:dyDescent="0.25">
      <c r="A203" s="2" t="s">
        <v>209</v>
      </c>
      <c r="B203" s="59">
        <v>200</v>
      </c>
      <c r="C203" s="18">
        <v>16</v>
      </c>
      <c r="D203" s="2" t="s">
        <v>121</v>
      </c>
      <c r="E203" s="2" t="s">
        <v>70</v>
      </c>
      <c r="F203" s="2" t="s">
        <v>70</v>
      </c>
      <c r="G203" s="2"/>
      <c r="H203" s="5"/>
      <c r="I203" s="3">
        <v>22665.79</v>
      </c>
      <c r="J203" s="3"/>
      <c r="K203" s="3">
        <v>19592.22</v>
      </c>
      <c r="L203" s="3"/>
      <c r="M203" s="3">
        <v>3926.62</v>
      </c>
      <c r="N203" s="3"/>
      <c r="O203" s="40">
        <v>1157.4099999999999</v>
      </c>
      <c r="P203" s="41">
        <v>359.2</v>
      </c>
      <c r="Q203" s="41">
        <v>288.39999999999998</v>
      </c>
      <c r="R203" s="40">
        <v>329.1</v>
      </c>
      <c r="S203" s="41">
        <v>0</v>
      </c>
      <c r="T203" s="41">
        <v>0</v>
      </c>
      <c r="U203" s="49">
        <v>48318.740000000005</v>
      </c>
    </row>
    <row r="204" spans="1:21" x14ac:dyDescent="0.25">
      <c r="A204" s="2" t="s">
        <v>208</v>
      </c>
      <c r="B204" s="59">
        <v>201</v>
      </c>
      <c r="C204" s="18">
        <v>8</v>
      </c>
      <c r="D204" s="2" t="s">
        <v>121</v>
      </c>
      <c r="E204" s="2" t="s">
        <v>71</v>
      </c>
      <c r="F204" s="2" t="s">
        <v>71</v>
      </c>
      <c r="G204" s="2"/>
      <c r="H204" s="5"/>
      <c r="I204" s="3">
        <v>99781.05</v>
      </c>
      <c r="J204" s="3"/>
      <c r="K204" s="3">
        <v>83550.36</v>
      </c>
      <c r="L204" s="3"/>
      <c r="M204" s="3">
        <v>13355.78</v>
      </c>
      <c r="N204" s="3"/>
      <c r="O204" s="40">
        <v>1691.39</v>
      </c>
      <c r="P204" s="41">
        <v>1153.1600000000001</v>
      </c>
      <c r="Q204" s="41">
        <v>1206.07</v>
      </c>
      <c r="R204" s="40">
        <v>1331.32</v>
      </c>
      <c r="S204" s="41">
        <v>0</v>
      </c>
      <c r="T204" s="41">
        <v>0</v>
      </c>
      <c r="U204" s="49">
        <v>202069.13000000003</v>
      </c>
    </row>
    <row r="205" spans="1:21" x14ac:dyDescent="0.25">
      <c r="A205" s="2" t="s">
        <v>207</v>
      </c>
      <c r="B205" s="59">
        <v>202</v>
      </c>
      <c r="C205" s="18">
        <v>17</v>
      </c>
      <c r="D205" s="2" t="s">
        <v>121</v>
      </c>
      <c r="E205" s="2" t="s">
        <v>72</v>
      </c>
      <c r="F205" s="2" t="s">
        <v>72</v>
      </c>
      <c r="G205" s="2"/>
      <c r="H205" s="5"/>
      <c r="I205" s="3">
        <v>11279.22</v>
      </c>
      <c r="J205" s="3"/>
      <c r="K205" s="3">
        <v>9558.33</v>
      </c>
      <c r="L205" s="3"/>
      <c r="M205" s="3">
        <v>2365.19</v>
      </c>
      <c r="N205" s="3"/>
      <c r="O205" s="40">
        <v>540.48</v>
      </c>
      <c r="P205" s="41">
        <v>96.6</v>
      </c>
      <c r="Q205" s="41">
        <v>143.13999999999999</v>
      </c>
      <c r="R205" s="40">
        <v>0</v>
      </c>
      <c r="S205" s="41">
        <v>0</v>
      </c>
      <c r="T205" s="41">
        <v>0</v>
      </c>
      <c r="U205" s="49">
        <v>23982.959999999995</v>
      </c>
    </row>
    <row r="206" spans="1:21" x14ac:dyDescent="0.25">
      <c r="A206" s="2" t="s">
        <v>205</v>
      </c>
      <c r="B206" s="59">
        <v>203</v>
      </c>
      <c r="C206" s="18">
        <v>63</v>
      </c>
      <c r="D206" s="2" t="s">
        <v>121</v>
      </c>
      <c r="E206" s="2" t="s">
        <v>73</v>
      </c>
      <c r="F206" s="2" t="s">
        <v>73</v>
      </c>
      <c r="G206" s="2"/>
      <c r="H206" s="5"/>
      <c r="I206" s="3">
        <v>25304.7</v>
      </c>
      <c r="J206" s="3"/>
      <c r="K206" s="3">
        <v>21131.08</v>
      </c>
      <c r="L206" s="3"/>
      <c r="M206" s="3">
        <v>4019.22</v>
      </c>
      <c r="N206" s="3"/>
      <c r="O206" s="40">
        <v>533.78</v>
      </c>
      <c r="P206" s="41">
        <v>185.09</v>
      </c>
      <c r="Q206" s="41">
        <v>307.27</v>
      </c>
      <c r="R206" s="40">
        <v>0</v>
      </c>
      <c r="S206" s="41">
        <v>0</v>
      </c>
      <c r="T206" s="41">
        <v>0</v>
      </c>
      <c r="U206" s="49">
        <v>51481.139999999992</v>
      </c>
    </row>
    <row r="207" spans="1:21" x14ac:dyDescent="0.25">
      <c r="A207" s="2" t="s">
        <v>204</v>
      </c>
      <c r="B207" s="59">
        <v>204</v>
      </c>
      <c r="C207" s="18">
        <v>36</v>
      </c>
      <c r="D207" s="2" t="s">
        <v>121</v>
      </c>
      <c r="E207" s="2" t="s">
        <v>74</v>
      </c>
      <c r="F207" s="2" t="s">
        <v>74</v>
      </c>
      <c r="G207" s="2"/>
      <c r="H207" s="5"/>
      <c r="I207" s="3">
        <v>66688.28</v>
      </c>
      <c r="J207" s="3"/>
      <c r="K207" s="41">
        <v>48576.4</v>
      </c>
      <c r="L207" s="3"/>
      <c r="M207" s="3">
        <v>7621.09</v>
      </c>
      <c r="N207" s="3"/>
      <c r="O207" s="40">
        <v>742.41000000000008</v>
      </c>
      <c r="P207" s="41">
        <v>235.32</v>
      </c>
      <c r="Q207" s="41">
        <v>745.11</v>
      </c>
      <c r="R207" s="40">
        <v>230.55</v>
      </c>
      <c r="S207" s="41">
        <v>0</v>
      </c>
      <c r="T207" s="41">
        <v>0</v>
      </c>
      <c r="U207" s="49">
        <v>124839.16</v>
      </c>
    </row>
    <row r="208" spans="1:21" x14ac:dyDescent="0.25">
      <c r="A208" s="2" t="s">
        <v>201</v>
      </c>
      <c r="B208" s="59">
        <v>205</v>
      </c>
      <c r="C208" s="18">
        <v>6</v>
      </c>
      <c r="D208" s="2" t="s">
        <v>121</v>
      </c>
      <c r="E208" s="2" t="s">
        <v>75</v>
      </c>
      <c r="F208" s="2" t="s">
        <v>75</v>
      </c>
      <c r="G208" s="2"/>
      <c r="H208" s="5"/>
      <c r="I208" s="3">
        <v>821221.76</v>
      </c>
      <c r="J208" s="3"/>
      <c r="K208" s="41">
        <v>782030.74</v>
      </c>
      <c r="L208" s="3"/>
      <c r="M208" s="3">
        <v>207117.43</v>
      </c>
      <c r="N208" s="3"/>
      <c r="O208" s="40">
        <v>25725.840000000007</v>
      </c>
      <c r="P208" s="41">
        <v>1337.52</v>
      </c>
      <c r="Q208" s="41">
        <v>11136.28</v>
      </c>
      <c r="R208" s="40">
        <v>17242.259999999998</v>
      </c>
      <c r="S208" s="41">
        <v>0</v>
      </c>
      <c r="T208" s="41">
        <v>0</v>
      </c>
      <c r="U208" s="49">
        <v>1865811.83</v>
      </c>
    </row>
    <row r="209" spans="1:21" x14ac:dyDescent="0.25">
      <c r="A209" s="2" t="s">
        <v>199</v>
      </c>
      <c r="B209" s="59">
        <v>206</v>
      </c>
      <c r="C209" s="18">
        <v>59</v>
      </c>
      <c r="D209" s="2" t="s">
        <v>121</v>
      </c>
      <c r="E209" s="2" t="s">
        <v>76</v>
      </c>
      <c r="F209" s="2" t="s">
        <v>76</v>
      </c>
      <c r="G209" s="2"/>
      <c r="H209" s="5"/>
      <c r="I209" s="3">
        <v>0</v>
      </c>
      <c r="J209" s="3"/>
      <c r="K209" s="41">
        <v>21697.919999999998</v>
      </c>
      <c r="L209" s="48"/>
      <c r="M209" s="3">
        <v>24177.17</v>
      </c>
      <c r="N209" s="3"/>
      <c r="O209" s="40">
        <v>9330.14</v>
      </c>
      <c r="P209" s="41">
        <v>890.62</v>
      </c>
      <c r="Q209" s="41">
        <v>1144.57</v>
      </c>
      <c r="R209" s="40">
        <v>3189.22</v>
      </c>
      <c r="S209" s="41">
        <v>0</v>
      </c>
      <c r="T209" s="41">
        <v>0</v>
      </c>
      <c r="U209" s="49">
        <v>60429.64</v>
      </c>
    </row>
    <row r="210" spans="1:21" x14ac:dyDescent="0.25">
      <c r="A210" s="2" t="s">
        <v>199</v>
      </c>
      <c r="B210" s="59" t="s">
        <v>77</v>
      </c>
      <c r="C210" s="18">
        <v>2053</v>
      </c>
      <c r="D210" s="2" t="s">
        <v>121</v>
      </c>
      <c r="E210" s="2" t="s">
        <v>78</v>
      </c>
      <c r="F210" s="2" t="s">
        <v>78</v>
      </c>
      <c r="G210" s="2"/>
      <c r="H210" s="5"/>
      <c r="I210" s="3">
        <v>89706.96</v>
      </c>
      <c r="J210" s="3"/>
      <c r="K210" s="41">
        <v>41628</v>
      </c>
      <c r="L210" s="48"/>
      <c r="M210" s="3"/>
      <c r="N210" s="3"/>
      <c r="O210" s="40">
        <v>0</v>
      </c>
      <c r="P210" s="41">
        <v>0</v>
      </c>
      <c r="Q210" s="41"/>
      <c r="R210" s="40">
        <v>0</v>
      </c>
      <c r="S210" s="41"/>
      <c r="T210" s="41"/>
      <c r="U210" s="49">
        <v>131334.96000000002</v>
      </c>
    </row>
    <row r="211" spans="1:21" x14ac:dyDescent="0.25">
      <c r="A211" s="2" t="s">
        <v>192</v>
      </c>
      <c r="B211" s="59">
        <v>207</v>
      </c>
      <c r="C211" s="18">
        <v>35</v>
      </c>
      <c r="D211" s="2" t="s">
        <v>121</v>
      </c>
      <c r="E211" s="2" t="s">
        <v>79</v>
      </c>
      <c r="F211" s="2" t="s">
        <v>79</v>
      </c>
      <c r="G211" s="2"/>
      <c r="H211" s="5"/>
      <c r="I211" s="3"/>
      <c r="J211" s="3"/>
      <c r="K211" s="41"/>
      <c r="L211" s="3"/>
      <c r="M211" s="3"/>
      <c r="N211" s="3"/>
      <c r="O211" s="40">
        <v>0</v>
      </c>
      <c r="P211" s="41"/>
      <c r="Q211" s="41"/>
      <c r="R211" s="40">
        <v>0</v>
      </c>
      <c r="S211" s="41"/>
      <c r="T211" s="41"/>
      <c r="U211" s="49">
        <v>0</v>
      </c>
    </row>
    <row r="212" spans="1:21" x14ac:dyDescent="0.25">
      <c r="A212" s="2" t="s">
        <v>183</v>
      </c>
      <c r="B212" s="59">
        <v>208</v>
      </c>
      <c r="C212" s="18">
        <v>8</v>
      </c>
      <c r="D212" s="2" t="s">
        <v>121</v>
      </c>
      <c r="E212" s="2" t="s">
        <v>80</v>
      </c>
      <c r="F212" s="2" t="s">
        <v>80</v>
      </c>
      <c r="G212" s="2"/>
      <c r="H212" s="5"/>
      <c r="I212" s="3"/>
      <c r="J212" s="3"/>
      <c r="K212" s="3"/>
      <c r="L212" s="48"/>
      <c r="M212" s="3"/>
      <c r="N212" s="3"/>
      <c r="O212" s="40">
        <v>0</v>
      </c>
      <c r="P212" s="41"/>
      <c r="Q212" s="41"/>
      <c r="R212" s="40">
        <v>0</v>
      </c>
      <c r="S212" s="41"/>
      <c r="T212" s="41"/>
      <c r="U212" s="49">
        <v>0</v>
      </c>
    </row>
    <row r="213" spans="1:21" x14ac:dyDescent="0.25">
      <c r="A213" s="2" t="s">
        <v>182</v>
      </c>
      <c r="B213" s="59">
        <v>209</v>
      </c>
      <c r="C213" s="18">
        <v>20</v>
      </c>
      <c r="D213" s="2" t="s">
        <v>81</v>
      </c>
      <c r="E213" s="2" t="s">
        <v>82</v>
      </c>
      <c r="F213" s="2" t="s">
        <v>82</v>
      </c>
      <c r="G213" s="2"/>
      <c r="H213" s="5"/>
      <c r="I213" s="3">
        <v>14092.4</v>
      </c>
      <c r="J213" s="3"/>
      <c r="K213" s="3">
        <v>11650.09</v>
      </c>
      <c r="L213" s="3"/>
      <c r="M213" s="3">
        <v>1053.72</v>
      </c>
      <c r="N213" s="3"/>
      <c r="O213" s="40">
        <v>139.35000000000002</v>
      </c>
      <c r="P213" s="41">
        <v>139.52000000000001</v>
      </c>
      <c r="Q213" s="41">
        <v>165.94</v>
      </c>
      <c r="R213" s="40">
        <v>52.230000000000018</v>
      </c>
      <c r="S213" s="41">
        <v>509.35</v>
      </c>
      <c r="T213" s="41">
        <v>0</v>
      </c>
      <c r="U213" s="49">
        <v>27802.599999999995</v>
      </c>
    </row>
    <row r="214" spans="1:21" x14ac:dyDescent="0.25">
      <c r="A214" s="2" t="s">
        <v>177</v>
      </c>
      <c r="B214" s="59">
        <v>210</v>
      </c>
      <c r="C214" s="18">
        <v>1817</v>
      </c>
      <c r="D214" s="2" t="s">
        <v>81</v>
      </c>
      <c r="E214" s="2" t="s">
        <v>83</v>
      </c>
      <c r="F214" s="2" t="s">
        <v>83</v>
      </c>
      <c r="G214" s="2"/>
      <c r="H214" s="5"/>
      <c r="I214" s="3">
        <v>4383.18</v>
      </c>
      <c r="J214" s="3"/>
      <c r="K214" s="3">
        <v>4192.13</v>
      </c>
      <c r="L214" s="3"/>
      <c r="M214" s="3">
        <v>807.88</v>
      </c>
      <c r="N214" s="3"/>
      <c r="O214" s="40">
        <v>89.899999999999991</v>
      </c>
      <c r="P214" s="41">
        <v>15.39</v>
      </c>
      <c r="Q214" s="41">
        <v>57.14</v>
      </c>
      <c r="R214" s="40">
        <v>0</v>
      </c>
      <c r="S214" s="41">
        <v>27.37</v>
      </c>
      <c r="T214" s="41">
        <v>0</v>
      </c>
      <c r="U214" s="49">
        <v>9572.99</v>
      </c>
    </row>
    <row r="215" spans="1:21" x14ac:dyDescent="0.25">
      <c r="A215" s="2" t="s">
        <v>175</v>
      </c>
      <c r="B215" s="59">
        <v>211</v>
      </c>
      <c r="C215" s="18">
        <v>97</v>
      </c>
      <c r="D215" s="2" t="s">
        <v>81</v>
      </c>
      <c r="E215" s="2" t="s">
        <v>84</v>
      </c>
      <c r="F215" s="2" t="s">
        <v>84</v>
      </c>
      <c r="G215" s="2"/>
      <c r="H215" s="5"/>
      <c r="I215" s="3">
        <v>2132.9299999999998</v>
      </c>
      <c r="J215" s="3"/>
      <c r="K215" s="3">
        <v>3559.57</v>
      </c>
      <c r="L215" s="3"/>
      <c r="M215" s="3">
        <v>2016.27</v>
      </c>
      <c r="N215" s="3"/>
      <c r="O215" s="40">
        <v>228.6</v>
      </c>
      <c r="P215" s="41">
        <v>18.54</v>
      </c>
      <c r="Q215" s="41">
        <v>47.77</v>
      </c>
      <c r="R215" s="40">
        <v>0</v>
      </c>
      <c r="S215" s="41">
        <v>0</v>
      </c>
      <c r="T215" s="41">
        <v>0</v>
      </c>
      <c r="U215" s="49">
        <v>8003.6800000000012</v>
      </c>
    </row>
    <row r="216" spans="1:21" x14ac:dyDescent="0.25">
      <c r="A216" s="2" t="s">
        <v>179</v>
      </c>
      <c r="B216" s="59">
        <v>212</v>
      </c>
      <c r="C216" s="18">
        <v>4</v>
      </c>
      <c r="D216" s="2" t="s">
        <v>85</v>
      </c>
      <c r="E216" s="2" t="s">
        <v>86</v>
      </c>
      <c r="F216" s="2" t="s">
        <v>86</v>
      </c>
      <c r="G216" s="2"/>
      <c r="H216" s="5"/>
      <c r="I216" s="3">
        <v>210926.5</v>
      </c>
      <c r="J216" s="3"/>
      <c r="K216" s="3">
        <v>151997.43</v>
      </c>
      <c r="L216" s="3"/>
      <c r="M216" s="3">
        <v>26289.94</v>
      </c>
      <c r="N216" s="3"/>
      <c r="O216" s="40">
        <v>2587.6800000000003</v>
      </c>
      <c r="P216" s="41">
        <v>543.03</v>
      </c>
      <c r="Q216" s="41">
        <v>2361.09</v>
      </c>
      <c r="R216" s="40">
        <v>694.2</v>
      </c>
      <c r="S216" s="41">
        <v>186.04</v>
      </c>
      <c r="T216" s="41">
        <v>0</v>
      </c>
      <c r="U216" s="49">
        <v>395585.91000000003</v>
      </c>
    </row>
    <row r="217" spans="1:21" x14ac:dyDescent="0.25">
      <c r="A217" s="2" t="s">
        <v>179</v>
      </c>
      <c r="B217" s="59">
        <v>213</v>
      </c>
      <c r="C217" s="18">
        <v>4</v>
      </c>
      <c r="D217" s="2" t="s">
        <v>85</v>
      </c>
      <c r="E217" s="2" t="s">
        <v>344</v>
      </c>
      <c r="F217" s="2" t="s">
        <v>349</v>
      </c>
      <c r="G217" s="2">
        <v>3</v>
      </c>
      <c r="H217" s="5"/>
      <c r="I217" s="3">
        <v>22572.84</v>
      </c>
      <c r="J217" s="3"/>
      <c r="K217" s="3">
        <v>16266.41</v>
      </c>
      <c r="L217" s="3"/>
      <c r="M217" s="3">
        <v>2813.48</v>
      </c>
      <c r="N217" s="3"/>
      <c r="O217" s="40">
        <v>276.94999999999993</v>
      </c>
      <c r="P217" s="41">
        <v>58.11</v>
      </c>
      <c r="Q217" s="41">
        <v>252.68</v>
      </c>
      <c r="R217" s="40">
        <v>74.290000000000006</v>
      </c>
      <c r="S217" s="41">
        <v>19.91</v>
      </c>
      <c r="T217" s="41">
        <v>0</v>
      </c>
      <c r="U217" s="49">
        <v>42334.670000000006</v>
      </c>
    </row>
    <row r="218" spans="1:21" x14ac:dyDescent="0.25">
      <c r="A218" s="2" t="s">
        <v>170</v>
      </c>
      <c r="B218" s="59">
        <v>214</v>
      </c>
      <c r="C218" s="18">
        <v>12</v>
      </c>
      <c r="D218" s="2" t="s">
        <v>85</v>
      </c>
      <c r="E218" s="2" t="s">
        <v>87</v>
      </c>
      <c r="F218" s="2" t="s">
        <v>87</v>
      </c>
      <c r="G218" s="2"/>
      <c r="H218" s="5"/>
      <c r="I218" s="3">
        <v>232687.03</v>
      </c>
      <c r="J218" s="3"/>
      <c r="K218" s="3">
        <v>204654.26</v>
      </c>
      <c r="L218" s="3"/>
      <c r="M218" s="3">
        <v>40493.9</v>
      </c>
      <c r="N218" s="3"/>
      <c r="O218" s="40">
        <v>5453.3899999999994</v>
      </c>
      <c r="P218" s="41">
        <v>713.26</v>
      </c>
      <c r="Q218" s="41">
        <v>2921.06</v>
      </c>
      <c r="R218" s="40">
        <v>2482.08</v>
      </c>
      <c r="S218" s="41">
        <v>0</v>
      </c>
      <c r="T218" s="41">
        <v>0</v>
      </c>
      <c r="U218" s="49">
        <v>489404.9800000001</v>
      </c>
    </row>
    <row r="219" spans="1:21" x14ac:dyDescent="0.25">
      <c r="A219" s="2" t="s">
        <v>170</v>
      </c>
      <c r="B219" s="59">
        <v>215</v>
      </c>
      <c r="C219" s="18">
        <v>1226</v>
      </c>
      <c r="D219" s="2" t="s">
        <v>85</v>
      </c>
      <c r="E219" s="2" t="s">
        <v>345</v>
      </c>
      <c r="F219" s="2" t="s">
        <v>345</v>
      </c>
      <c r="G219" s="2">
        <v>3</v>
      </c>
      <c r="H219" s="5"/>
      <c r="I219" s="3">
        <v>19927.490000000002</v>
      </c>
      <c r="J219" s="3"/>
      <c r="K219" s="3">
        <v>17526.740000000002</v>
      </c>
      <c r="L219" s="3"/>
      <c r="M219" s="3">
        <v>3467.93</v>
      </c>
      <c r="N219" s="3"/>
      <c r="O219" s="40">
        <v>467.03000000000003</v>
      </c>
      <c r="P219" s="41">
        <v>61.09</v>
      </c>
      <c r="Q219" s="41">
        <v>250.16</v>
      </c>
      <c r="R219" s="40">
        <v>212.57</v>
      </c>
      <c r="S219" s="41">
        <v>0</v>
      </c>
      <c r="T219" s="41">
        <v>0</v>
      </c>
      <c r="U219" s="49">
        <v>41913.01</v>
      </c>
    </row>
    <row r="220" spans="1:21" x14ac:dyDescent="0.25">
      <c r="A220" s="2" t="s">
        <v>200</v>
      </c>
      <c r="B220" s="59">
        <v>216</v>
      </c>
      <c r="C220" s="18">
        <v>6</v>
      </c>
      <c r="D220" s="2" t="s">
        <v>120</v>
      </c>
      <c r="E220" s="2" t="s">
        <v>88</v>
      </c>
      <c r="F220" s="2" t="s">
        <v>88</v>
      </c>
      <c r="G220" s="2"/>
      <c r="H220" s="5"/>
      <c r="I220" s="3">
        <v>82777.210000000006</v>
      </c>
      <c r="J220" s="3"/>
      <c r="K220" s="3">
        <v>78903.929999999993</v>
      </c>
      <c r="L220" s="3"/>
      <c r="M220" s="3">
        <v>20999.08</v>
      </c>
      <c r="N220" s="3"/>
      <c r="O220" s="40">
        <v>2589.2000000000003</v>
      </c>
      <c r="P220" s="41">
        <v>137.25</v>
      </c>
      <c r="Q220" s="41">
        <v>1123.8900000000001</v>
      </c>
      <c r="R220" s="40">
        <v>1769.23</v>
      </c>
      <c r="S220" s="41">
        <v>0</v>
      </c>
      <c r="T220" s="41">
        <v>0</v>
      </c>
      <c r="U220" s="49">
        <v>188299.79000000007</v>
      </c>
    </row>
    <row r="221" spans="1:21" x14ac:dyDescent="0.25">
      <c r="A221" s="2" t="s">
        <v>163</v>
      </c>
      <c r="B221" s="59">
        <v>217</v>
      </c>
      <c r="C221" s="18">
        <v>48</v>
      </c>
      <c r="D221" s="2" t="s">
        <v>120</v>
      </c>
      <c r="E221" s="2" t="s">
        <v>89</v>
      </c>
      <c r="F221" s="2" t="s">
        <v>89</v>
      </c>
      <c r="G221" s="2"/>
      <c r="H221" s="5"/>
      <c r="I221" s="3">
        <v>13210.48</v>
      </c>
      <c r="J221" s="3"/>
      <c r="K221" s="3">
        <v>11898.73</v>
      </c>
      <c r="L221" s="3"/>
      <c r="M221" s="3">
        <v>2393.79</v>
      </c>
      <c r="N221" s="3"/>
      <c r="O221" s="40">
        <v>692.94000000000017</v>
      </c>
      <c r="P221" s="41">
        <v>248.9</v>
      </c>
      <c r="Q221" s="41">
        <v>172.16</v>
      </c>
      <c r="R221" s="40">
        <v>228.04</v>
      </c>
      <c r="S221" s="41">
        <v>0</v>
      </c>
      <c r="T221" s="41">
        <v>0</v>
      </c>
      <c r="U221" s="49">
        <v>28845.040000000001</v>
      </c>
    </row>
    <row r="222" spans="1:21" x14ac:dyDescent="0.25">
      <c r="A222" s="2" t="s">
        <v>160</v>
      </c>
      <c r="B222" s="59">
        <v>218</v>
      </c>
      <c r="C222" s="18">
        <v>10</v>
      </c>
      <c r="D222" s="2" t="s">
        <v>120</v>
      </c>
      <c r="E222" s="2" t="s">
        <v>90</v>
      </c>
      <c r="F222" s="2" t="s">
        <v>90</v>
      </c>
      <c r="G222" s="2"/>
      <c r="H222" s="5"/>
      <c r="I222" s="3">
        <v>312600.81</v>
      </c>
      <c r="J222" s="3"/>
      <c r="K222" s="3">
        <v>216630.64</v>
      </c>
      <c r="L222" s="3"/>
      <c r="M222" s="3">
        <v>37495.910000000003</v>
      </c>
      <c r="N222" s="3"/>
      <c r="O222" s="40">
        <v>3786.3599999999997</v>
      </c>
      <c r="P222" s="41">
        <v>820.92</v>
      </c>
      <c r="Q222" s="41">
        <v>3437.79</v>
      </c>
      <c r="R222" s="40">
        <v>951.8900000000001</v>
      </c>
      <c r="S222" s="52">
        <v>255.05</v>
      </c>
      <c r="T222" s="41">
        <v>0</v>
      </c>
      <c r="U222" s="49">
        <v>575979.37000000011</v>
      </c>
    </row>
    <row r="223" spans="1:21" x14ac:dyDescent="0.25">
      <c r="A223" s="2" t="s">
        <v>167</v>
      </c>
      <c r="B223" s="59">
        <v>219</v>
      </c>
      <c r="C223" s="19">
        <v>39</v>
      </c>
      <c r="D223" s="2" t="s">
        <v>91</v>
      </c>
      <c r="E223" s="2" t="s">
        <v>91</v>
      </c>
      <c r="F223" s="2" t="s">
        <v>91</v>
      </c>
      <c r="G223" s="2"/>
      <c r="H223" s="6"/>
      <c r="I223" s="3">
        <v>12605.46</v>
      </c>
      <c r="J223" s="3"/>
      <c r="K223" s="3">
        <v>11066.57</v>
      </c>
      <c r="L223" s="3"/>
      <c r="M223" s="3">
        <v>2059.2800000000002</v>
      </c>
      <c r="N223" s="3"/>
      <c r="O223" s="40">
        <v>276.98</v>
      </c>
      <c r="P223" s="41">
        <v>40.99</v>
      </c>
      <c r="Q223" s="41">
        <v>157.15</v>
      </c>
      <c r="R223" s="40">
        <v>123.47</v>
      </c>
      <c r="S223" s="41">
        <v>0</v>
      </c>
      <c r="T223" s="41">
        <v>0</v>
      </c>
      <c r="U223" s="49">
        <v>26329.9</v>
      </c>
    </row>
    <row r="224" spans="1:21" x14ac:dyDescent="0.25">
      <c r="A224" s="2" t="s">
        <v>166</v>
      </c>
      <c r="B224" s="59">
        <v>220</v>
      </c>
      <c r="C224" s="18">
        <v>52</v>
      </c>
      <c r="D224" s="2" t="s">
        <v>92</v>
      </c>
      <c r="E224" s="2" t="s">
        <v>93</v>
      </c>
      <c r="F224" s="2" t="s">
        <v>93</v>
      </c>
      <c r="G224" s="2"/>
      <c r="H224" s="5"/>
      <c r="I224" s="3">
        <v>66025.539999999994</v>
      </c>
      <c r="J224" s="3"/>
      <c r="K224" s="3">
        <v>55702.39</v>
      </c>
      <c r="L224" s="3"/>
      <c r="M224" s="3">
        <v>4922.57</v>
      </c>
      <c r="N224" s="3"/>
      <c r="O224" s="40">
        <v>651.60999999999967</v>
      </c>
      <c r="P224" s="41">
        <v>650.73</v>
      </c>
      <c r="Q224" s="41">
        <v>778.49</v>
      </c>
      <c r="R224" s="40">
        <v>245.18999999999983</v>
      </c>
      <c r="S224" s="41">
        <v>1454.42</v>
      </c>
      <c r="T224" s="41">
        <v>0</v>
      </c>
      <c r="U224" s="49">
        <v>130430.93999999999</v>
      </c>
    </row>
    <row r="225" spans="1:21" x14ac:dyDescent="0.25">
      <c r="A225" s="2" t="s">
        <v>158</v>
      </c>
      <c r="B225" s="59">
        <v>221</v>
      </c>
      <c r="C225" s="18">
        <v>40</v>
      </c>
      <c r="D225" s="2" t="s">
        <v>92</v>
      </c>
      <c r="E225" s="2" t="s">
        <v>94</v>
      </c>
      <c r="F225" s="2" t="s">
        <v>94</v>
      </c>
      <c r="G225" s="2"/>
      <c r="H225" s="5"/>
      <c r="I225" s="3">
        <v>94011.23</v>
      </c>
      <c r="J225" s="3"/>
      <c r="K225" s="3">
        <v>77012.88</v>
      </c>
      <c r="L225" s="3"/>
      <c r="M225" s="3">
        <v>13215.15</v>
      </c>
      <c r="N225" s="3"/>
      <c r="O225" s="40">
        <v>1682.04</v>
      </c>
      <c r="P225" s="41">
        <v>368.61</v>
      </c>
      <c r="Q225" s="41">
        <v>1118.57</v>
      </c>
      <c r="R225" s="40">
        <v>0</v>
      </c>
      <c r="S225" s="41">
        <v>0</v>
      </c>
      <c r="T225" s="41">
        <v>0</v>
      </c>
      <c r="U225" s="49">
        <v>187408.47999999998</v>
      </c>
    </row>
    <row r="226" spans="1:21" x14ac:dyDescent="0.25">
      <c r="A226" s="2" t="s">
        <v>156</v>
      </c>
      <c r="B226" s="59">
        <v>222</v>
      </c>
      <c r="C226" s="18">
        <v>1224</v>
      </c>
      <c r="D226" s="2" t="s">
        <v>92</v>
      </c>
      <c r="E226" s="2" t="s">
        <v>95</v>
      </c>
      <c r="F226" s="2" t="s">
        <v>95</v>
      </c>
      <c r="G226" s="2"/>
      <c r="H226" s="5"/>
      <c r="I226" s="3">
        <v>44773.87</v>
      </c>
      <c r="J226" s="3"/>
      <c r="K226" s="3">
        <v>36855.760000000002</v>
      </c>
      <c r="L226" s="3"/>
      <c r="M226" s="3">
        <v>3555.03</v>
      </c>
      <c r="N226" s="3"/>
      <c r="O226" s="40">
        <v>518.22</v>
      </c>
      <c r="P226" s="41">
        <v>213.97</v>
      </c>
      <c r="Q226" s="41">
        <v>515.88</v>
      </c>
      <c r="R226" s="40">
        <v>0</v>
      </c>
      <c r="S226" s="41">
        <v>0</v>
      </c>
      <c r="T226" s="41">
        <v>0</v>
      </c>
      <c r="U226" s="49">
        <v>86432.73000000001</v>
      </c>
    </row>
    <row r="227" spans="1:21" x14ac:dyDescent="0.25">
      <c r="A227" s="2" t="s">
        <v>154</v>
      </c>
      <c r="B227" s="59">
        <v>223</v>
      </c>
      <c r="C227" s="18">
        <v>1450</v>
      </c>
      <c r="D227" s="2" t="s">
        <v>92</v>
      </c>
      <c r="E227" s="2" t="s">
        <v>96</v>
      </c>
      <c r="F227" s="2" t="s">
        <v>96</v>
      </c>
      <c r="G227" s="2"/>
      <c r="H227" s="5"/>
      <c r="I227" s="3">
        <v>42754.03</v>
      </c>
      <c r="J227" s="3"/>
      <c r="K227" s="3">
        <v>33281.769999999997</v>
      </c>
      <c r="L227" s="3"/>
      <c r="M227" s="3">
        <v>3560.99</v>
      </c>
      <c r="N227" s="3"/>
      <c r="O227" s="40">
        <v>436.99</v>
      </c>
      <c r="P227" s="41">
        <v>171.74</v>
      </c>
      <c r="Q227" s="41">
        <v>481.59</v>
      </c>
      <c r="R227" s="40">
        <v>0</v>
      </c>
      <c r="S227" s="41">
        <v>0</v>
      </c>
      <c r="T227" s="41">
        <v>0</v>
      </c>
      <c r="U227" s="49">
        <v>80687.11</v>
      </c>
    </row>
    <row r="228" spans="1:21" x14ac:dyDescent="0.25">
      <c r="A228" s="2" t="s">
        <v>151</v>
      </c>
      <c r="B228" s="59">
        <v>224</v>
      </c>
      <c r="C228" s="18">
        <v>323</v>
      </c>
      <c r="D228" s="2" t="s">
        <v>92</v>
      </c>
      <c r="E228" s="2" t="s">
        <v>97</v>
      </c>
      <c r="F228" s="2" t="s">
        <v>97</v>
      </c>
      <c r="G228" s="2"/>
      <c r="H228" s="5"/>
      <c r="I228" s="3">
        <v>28421.38</v>
      </c>
      <c r="J228" s="3"/>
      <c r="K228" s="3">
        <v>47425.65</v>
      </c>
      <c r="L228" s="3"/>
      <c r="M228" s="3">
        <v>26862.19</v>
      </c>
      <c r="N228" s="3"/>
      <c r="O228" s="40">
        <v>3045.05</v>
      </c>
      <c r="P228" s="41">
        <v>246.89</v>
      </c>
      <c r="Q228" s="41">
        <v>636.48</v>
      </c>
      <c r="R228" s="40">
        <v>0</v>
      </c>
      <c r="S228" s="41">
        <v>0</v>
      </c>
      <c r="T228" s="41">
        <v>0</v>
      </c>
      <c r="U228" s="49">
        <v>106637.64</v>
      </c>
    </row>
    <row r="229" spans="1:21" x14ac:dyDescent="0.25">
      <c r="A229" s="2" t="s">
        <v>148</v>
      </c>
      <c r="B229" s="59">
        <v>225</v>
      </c>
      <c r="C229" s="18">
        <v>40</v>
      </c>
      <c r="D229" s="2" t="s">
        <v>92</v>
      </c>
      <c r="E229" s="2" t="s">
        <v>98</v>
      </c>
      <c r="F229" s="2" t="s">
        <v>98</v>
      </c>
      <c r="G229" s="2"/>
      <c r="H229" s="5"/>
      <c r="I229" s="3"/>
      <c r="J229" s="3"/>
      <c r="K229" s="3"/>
      <c r="L229" s="3"/>
      <c r="M229" s="3"/>
      <c r="N229" s="3"/>
      <c r="O229" s="40">
        <v>0</v>
      </c>
      <c r="P229" s="41"/>
      <c r="Q229" s="41"/>
      <c r="R229" s="40">
        <v>0</v>
      </c>
      <c r="S229" s="41"/>
      <c r="T229" s="41"/>
      <c r="U229" s="49">
        <v>0</v>
      </c>
    </row>
    <row r="230" spans="1:21" x14ac:dyDescent="0.25">
      <c r="A230" s="2" t="s">
        <v>145</v>
      </c>
      <c r="B230" s="59">
        <v>226</v>
      </c>
      <c r="C230" s="18">
        <v>6</v>
      </c>
      <c r="D230" s="2" t="s">
        <v>99</v>
      </c>
      <c r="E230" s="2" t="s">
        <v>100</v>
      </c>
      <c r="F230" s="2" t="s">
        <v>100</v>
      </c>
      <c r="G230" s="2"/>
      <c r="H230" s="5"/>
      <c r="I230" s="3">
        <v>278546.39</v>
      </c>
      <c r="J230" s="3"/>
      <c r="K230" s="3">
        <v>164765</v>
      </c>
      <c r="L230" s="3"/>
      <c r="M230" s="3">
        <v>28085.3</v>
      </c>
      <c r="N230" s="3"/>
      <c r="O230" s="40">
        <v>3120.59</v>
      </c>
      <c r="P230" s="41">
        <v>0</v>
      </c>
      <c r="Q230" s="41">
        <v>2849.21</v>
      </c>
      <c r="R230" s="40">
        <v>0</v>
      </c>
      <c r="S230" s="41">
        <v>0</v>
      </c>
      <c r="T230" s="41">
        <v>0</v>
      </c>
      <c r="U230" s="49">
        <v>477366.49000000005</v>
      </c>
    </row>
    <row r="231" spans="1:21" x14ac:dyDescent="0.25">
      <c r="A231" s="2" t="s">
        <v>143</v>
      </c>
      <c r="B231" s="59">
        <v>227</v>
      </c>
      <c r="C231" s="18">
        <v>1474</v>
      </c>
      <c r="D231" s="2" t="s">
        <v>99</v>
      </c>
      <c r="E231" s="2" t="s">
        <v>101</v>
      </c>
      <c r="F231" s="2" t="s">
        <v>101</v>
      </c>
      <c r="G231" s="2"/>
      <c r="H231" s="5"/>
      <c r="I231" s="3">
        <v>116844.58</v>
      </c>
      <c r="J231" s="3"/>
      <c r="K231" s="3">
        <v>152646.24</v>
      </c>
      <c r="L231" s="3"/>
      <c r="M231" s="3">
        <v>12515.65</v>
      </c>
      <c r="N231" s="3"/>
      <c r="O231" s="40">
        <v>1390.63</v>
      </c>
      <c r="P231" s="41">
        <v>0</v>
      </c>
      <c r="Q231" s="41">
        <v>1701.64</v>
      </c>
      <c r="R231" s="40">
        <v>0</v>
      </c>
      <c r="S231" s="41">
        <v>0</v>
      </c>
      <c r="T231" s="41">
        <v>0</v>
      </c>
      <c r="U231" s="49">
        <v>285098.74000000005</v>
      </c>
    </row>
    <row r="232" spans="1:21" x14ac:dyDescent="0.25">
      <c r="A232" s="2" t="s">
        <v>142</v>
      </c>
      <c r="B232" s="59">
        <v>228</v>
      </c>
      <c r="C232" s="18">
        <v>8</v>
      </c>
      <c r="D232" s="2" t="s">
        <v>99</v>
      </c>
      <c r="E232" s="2" t="s">
        <v>102</v>
      </c>
      <c r="F232" s="2" t="s">
        <v>102</v>
      </c>
      <c r="G232" s="2"/>
      <c r="H232" s="5"/>
      <c r="I232" s="3">
        <v>223139.41</v>
      </c>
      <c r="J232" s="3"/>
      <c r="K232" s="3">
        <v>257734.65</v>
      </c>
      <c r="L232" s="3"/>
      <c r="M232" s="3">
        <v>40978.39</v>
      </c>
      <c r="N232" s="3"/>
      <c r="O232" s="40">
        <v>4553.1499999999996</v>
      </c>
      <c r="P232" s="41">
        <v>0</v>
      </c>
      <c r="Q232" s="41">
        <v>3160.77</v>
      </c>
      <c r="R232" s="40">
        <v>0</v>
      </c>
      <c r="S232" s="41">
        <v>0</v>
      </c>
      <c r="T232" s="41">
        <v>0</v>
      </c>
      <c r="U232" s="49">
        <v>529566.37</v>
      </c>
    </row>
    <row r="233" spans="1:21" x14ac:dyDescent="0.25">
      <c r="A233" s="2" t="s">
        <v>141</v>
      </c>
      <c r="B233" s="59">
        <v>229</v>
      </c>
      <c r="C233" s="18">
        <v>1475</v>
      </c>
      <c r="D233" s="2" t="s">
        <v>99</v>
      </c>
      <c r="E233" s="2" t="s">
        <v>103</v>
      </c>
      <c r="F233" s="2" t="s">
        <v>103</v>
      </c>
      <c r="G233" s="2"/>
      <c r="H233" s="5"/>
      <c r="I233" s="3">
        <v>96423.26</v>
      </c>
      <c r="J233" s="3"/>
      <c r="K233" s="3">
        <v>31868.75</v>
      </c>
      <c r="L233" s="3"/>
      <c r="M233" s="3">
        <v>7098.65</v>
      </c>
      <c r="N233" s="3"/>
      <c r="O233" s="40">
        <v>788.74</v>
      </c>
      <c r="P233" s="41">
        <v>0</v>
      </c>
      <c r="Q233" s="41">
        <v>817.68</v>
      </c>
      <c r="R233" s="40">
        <v>0</v>
      </c>
      <c r="S233" s="41">
        <v>0</v>
      </c>
      <c r="T233" s="41">
        <v>0</v>
      </c>
      <c r="U233" s="49">
        <v>136997.07999999999</v>
      </c>
    </row>
    <row r="234" spans="1:21" x14ac:dyDescent="0.25">
      <c r="A234" s="2" t="s">
        <v>140</v>
      </c>
      <c r="B234" s="59">
        <v>230</v>
      </c>
      <c r="C234" s="18">
        <v>2456</v>
      </c>
      <c r="D234" s="2" t="s">
        <v>99</v>
      </c>
      <c r="E234" s="2" t="s">
        <v>104</v>
      </c>
      <c r="F234" s="2" t="s">
        <v>104</v>
      </c>
      <c r="G234" s="2"/>
      <c r="H234" s="5"/>
      <c r="I234" s="3">
        <v>132601.41</v>
      </c>
      <c r="J234" s="3"/>
      <c r="K234" s="3">
        <v>127424.97</v>
      </c>
      <c r="L234" s="48"/>
      <c r="M234" s="3">
        <v>55081.47</v>
      </c>
      <c r="N234" s="3"/>
      <c r="O234" s="40">
        <v>6245.28</v>
      </c>
      <c r="P234" s="41">
        <v>0</v>
      </c>
      <c r="Q234" s="41">
        <v>1929.54</v>
      </c>
      <c r="R234" s="40">
        <v>0</v>
      </c>
      <c r="S234" s="41">
        <v>0</v>
      </c>
      <c r="T234" s="41">
        <v>0</v>
      </c>
      <c r="U234" s="49">
        <v>323282.67</v>
      </c>
    </row>
    <row r="235" spans="1:21" x14ac:dyDescent="0.25">
      <c r="A235" s="2" t="s">
        <v>140</v>
      </c>
      <c r="B235" s="59" t="s">
        <v>393</v>
      </c>
      <c r="C235" s="18">
        <v>2053</v>
      </c>
      <c r="D235" s="2" t="s">
        <v>99</v>
      </c>
      <c r="E235" s="2" t="s">
        <v>392</v>
      </c>
      <c r="F235" s="2" t="s">
        <v>392</v>
      </c>
      <c r="G235" s="2"/>
      <c r="H235" s="5"/>
      <c r="I235" s="3"/>
      <c r="J235" s="3"/>
      <c r="K235" s="3"/>
      <c r="L235" s="48"/>
      <c r="M235" s="3"/>
      <c r="N235" s="3"/>
      <c r="O235" s="40">
        <v>0</v>
      </c>
      <c r="P235" s="41">
        <v>0</v>
      </c>
      <c r="Q235" s="41"/>
      <c r="R235" s="40">
        <v>0</v>
      </c>
      <c r="S235" s="41"/>
      <c r="T235" s="41"/>
      <c r="U235" s="49">
        <v>0</v>
      </c>
    </row>
    <row r="236" spans="1:21" x14ac:dyDescent="0.25">
      <c r="A236" s="2" t="s">
        <v>139</v>
      </c>
      <c r="B236" s="59">
        <v>231</v>
      </c>
      <c r="C236" s="18">
        <v>6</v>
      </c>
      <c r="D236" s="2" t="s">
        <v>99</v>
      </c>
      <c r="E236" s="2" t="s">
        <v>105</v>
      </c>
      <c r="F236" s="2" t="s">
        <v>105</v>
      </c>
      <c r="G236" s="2"/>
      <c r="H236" s="5"/>
      <c r="I236" s="3">
        <v>308796.01</v>
      </c>
      <c r="J236" s="3"/>
      <c r="K236" s="3">
        <v>238148.44</v>
      </c>
      <c r="L236" s="3"/>
      <c r="M236" s="3">
        <v>38651.949999999997</v>
      </c>
      <c r="N236" s="3"/>
      <c r="O236" s="40">
        <v>4294.66</v>
      </c>
      <c r="P236" s="41">
        <v>0</v>
      </c>
      <c r="Q236" s="41">
        <v>3541.96</v>
      </c>
      <c r="R236" s="40">
        <v>0</v>
      </c>
      <c r="S236" s="41">
        <v>0</v>
      </c>
      <c r="T236" s="41">
        <v>0</v>
      </c>
      <c r="U236" s="49">
        <v>593433.0199999999</v>
      </c>
    </row>
    <row r="237" spans="1:21" x14ac:dyDescent="0.25">
      <c r="A237" s="2" t="s">
        <v>138</v>
      </c>
      <c r="B237" s="59">
        <v>232</v>
      </c>
      <c r="C237" s="18">
        <v>332</v>
      </c>
      <c r="D237" s="2" t="s">
        <v>99</v>
      </c>
      <c r="E237" s="2" t="s">
        <v>106</v>
      </c>
      <c r="F237" s="9" t="s">
        <v>106</v>
      </c>
      <c r="G237" s="9"/>
      <c r="H237" s="10"/>
      <c r="I237" s="11">
        <v>85737.32</v>
      </c>
      <c r="J237" s="11"/>
      <c r="K237" s="11">
        <v>100324.59</v>
      </c>
      <c r="L237" s="11"/>
      <c r="M237" s="11">
        <v>16256.69</v>
      </c>
      <c r="N237" s="11"/>
      <c r="O237" s="40">
        <v>1806.3</v>
      </c>
      <c r="P237" s="50">
        <v>0</v>
      </c>
      <c r="Q237" s="50">
        <v>1225.6500000000001</v>
      </c>
      <c r="R237" s="40">
        <v>0</v>
      </c>
      <c r="S237" s="50">
        <v>0</v>
      </c>
      <c r="T237" s="50">
        <v>0</v>
      </c>
      <c r="U237" s="49">
        <v>205350.55</v>
      </c>
    </row>
    <row r="238" spans="1:21" ht="15.75" thickBot="1" x14ac:dyDescent="0.3">
      <c r="A238" s="2" t="s">
        <v>396</v>
      </c>
      <c r="B238" s="59">
        <v>233</v>
      </c>
      <c r="C238" s="18">
        <v>8</v>
      </c>
      <c r="D238" s="2" t="s">
        <v>99</v>
      </c>
      <c r="E238" s="2" t="s">
        <v>397</v>
      </c>
      <c r="F238" s="2" t="s">
        <v>397</v>
      </c>
      <c r="G238" s="9"/>
      <c r="H238" s="10"/>
      <c r="I238" s="11">
        <v>1234.03</v>
      </c>
      <c r="J238" s="11"/>
      <c r="K238" s="11">
        <v>1037.5899999999999</v>
      </c>
      <c r="L238" s="11"/>
      <c r="M238" s="11">
        <v>0</v>
      </c>
      <c r="N238" s="11"/>
      <c r="O238" s="40">
        <v>0</v>
      </c>
      <c r="P238" s="50">
        <v>0</v>
      </c>
      <c r="Q238" s="50">
        <v>13.64</v>
      </c>
      <c r="R238" s="40">
        <v>0</v>
      </c>
      <c r="S238" s="50">
        <v>0</v>
      </c>
      <c r="T238" s="50">
        <v>0</v>
      </c>
      <c r="U238" s="49">
        <v>2285.2599999999998</v>
      </c>
    </row>
    <row r="239" spans="1:21" ht="12.75" customHeight="1" thickBot="1" x14ac:dyDescent="0.3">
      <c r="B239" s="2"/>
      <c r="C239" s="7"/>
      <c r="D239" s="2" t="s">
        <v>107</v>
      </c>
      <c r="E239" s="8" t="s">
        <v>107</v>
      </c>
      <c r="F239" s="12" t="s">
        <v>107</v>
      </c>
      <c r="G239" s="56"/>
      <c r="H239" s="13">
        <v>0</v>
      </c>
      <c r="I239" s="29">
        <v>20174474.760000005</v>
      </c>
      <c r="J239" s="29">
        <v>0</v>
      </c>
      <c r="K239" s="29">
        <v>17209660.730000015</v>
      </c>
      <c r="L239" s="29">
        <v>0</v>
      </c>
      <c r="M239" s="29">
        <v>4066710.55</v>
      </c>
      <c r="N239" s="13">
        <v>0</v>
      </c>
      <c r="O239" s="29">
        <v>505317.49999999977</v>
      </c>
      <c r="P239" s="29">
        <v>88713.149999999965</v>
      </c>
      <c r="Q239" s="29">
        <v>253790.22999999992</v>
      </c>
      <c r="R239" s="29">
        <v>109903.43000000001</v>
      </c>
      <c r="S239" s="29">
        <v>63061.000000000007</v>
      </c>
      <c r="T239" s="29">
        <v>49283.899999999994</v>
      </c>
      <c r="U239" s="55">
        <v>42520915.249999993</v>
      </c>
    </row>
    <row r="240" spans="1:21" x14ac:dyDescent="0.25">
      <c r="F240" s="51"/>
      <c r="G240" s="51"/>
    </row>
    <row r="242" spans="6:7" x14ac:dyDescent="0.25">
      <c r="F242" s="51"/>
      <c r="G242" s="51"/>
    </row>
    <row r="243" spans="6:7" x14ac:dyDescent="0.25">
      <c r="F243" s="51"/>
      <c r="G243" s="51"/>
    </row>
  </sheetData>
  <conditionalFormatting sqref="D1:E1048576">
    <cfRule type="expression" dxfId="2" priority="4">
      <formula>COUNTIF(D$1:D1,D1)=1</formula>
    </cfRule>
  </conditionalFormatting>
  <conditionalFormatting sqref="F235:G235">
    <cfRule type="expression" dxfId="1" priority="2">
      <formula>COUNTIF(F$1:F235,F235)=1</formula>
    </cfRule>
  </conditionalFormatting>
  <conditionalFormatting sqref="F238:G238">
    <cfRule type="expression" dxfId="0" priority="1">
      <formula>COUNTIF(F$1:F238,F238)=1</formula>
    </cfRule>
  </conditionalFormatting>
  <printOptions gridLines="1"/>
  <pageMargins left="0.2" right="0.2" top="0.3" bottom="0.25" header="0.2" footer="0.25"/>
  <pageSetup scale="50" fitToHeight="0" orientation="landscape" r:id="rId1"/>
  <headerFooter>
    <oddHeader>&amp;R&amp;10&amp;P OF &amp;N</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66AE-0729-4438-B75F-D7B6BC68266E}">
  <sheetPr>
    <pageSetUpPr fitToPage="1"/>
  </sheetPr>
  <dimension ref="A1:T237"/>
  <sheetViews>
    <sheetView topLeftCell="E1" workbookViewId="0">
      <pane ySplit="2" topLeftCell="A204" activePane="bottomLeft" state="frozen"/>
      <selection activeCell="D1" sqref="D1"/>
      <selection pane="bottomLeft" activeCell="T237" sqref="T237"/>
    </sheetView>
  </sheetViews>
  <sheetFormatPr defaultRowHeight="15" x14ac:dyDescent="0.25"/>
  <cols>
    <col min="1" max="1" width="6.7109375" customWidth="1"/>
    <col min="2" max="2" width="3.85546875" customWidth="1"/>
    <col min="3" max="3" width="8.5703125" customWidth="1"/>
    <col min="4" max="4" width="22.42578125" customWidth="1"/>
    <col min="5" max="5" width="24" customWidth="1"/>
    <col min="6" max="6" width="30.85546875" customWidth="1"/>
    <col min="7" max="7" width="15" style="1" customWidth="1"/>
    <col min="8" max="8" width="17.5703125" style="1" customWidth="1"/>
    <col min="9" max="9" width="0.42578125" style="1" hidden="1" customWidth="1"/>
    <col min="10" max="10" width="20.5703125" style="1" customWidth="1"/>
    <col min="11" max="11" width="17.5703125" style="1" customWidth="1"/>
    <col min="12" max="12" width="18" customWidth="1"/>
    <col min="13" max="13" width="15" hidden="1" customWidth="1"/>
    <col min="14" max="14" width="18.28515625" customWidth="1"/>
    <col min="15" max="15" width="17.42578125" customWidth="1"/>
    <col min="16" max="16" width="13" customWidth="1"/>
    <col min="17" max="17" width="14.42578125" customWidth="1"/>
    <col min="18" max="18" width="18.28515625" customWidth="1"/>
    <col min="19" max="19" width="14.28515625" customWidth="1"/>
    <col min="20" max="20" width="15.5703125" customWidth="1"/>
  </cols>
  <sheetData>
    <row r="1" spans="1:20" ht="15.75" customHeight="1" x14ac:dyDescent="0.25">
      <c r="A1" s="61" t="s">
        <v>355</v>
      </c>
      <c r="B1" s="61"/>
      <c r="C1" s="61"/>
      <c r="D1" s="62"/>
      <c r="E1" s="9"/>
      <c r="F1" s="9"/>
      <c r="G1" s="11"/>
      <c r="H1" s="11"/>
      <c r="I1" s="11"/>
      <c r="J1" s="11"/>
      <c r="K1" s="11"/>
      <c r="L1" s="9"/>
      <c r="M1" s="9"/>
      <c r="N1" s="9"/>
      <c r="O1" s="9"/>
      <c r="P1" s="9"/>
      <c r="Q1" s="9"/>
      <c r="R1" s="9"/>
      <c r="S1" s="9"/>
      <c r="T1" s="30"/>
    </row>
    <row r="2" spans="1:20" ht="19.5" customHeight="1" x14ac:dyDescent="0.25">
      <c r="A2" s="2" t="s">
        <v>346</v>
      </c>
      <c r="B2" s="2"/>
      <c r="C2" s="15" t="s">
        <v>0</v>
      </c>
      <c r="D2" s="15" t="s">
        <v>124</v>
      </c>
      <c r="E2" s="15" t="s">
        <v>123</v>
      </c>
      <c r="F2" s="15" t="s">
        <v>125</v>
      </c>
      <c r="G2" s="16" t="s">
        <v>131</v>
      </c>
      <c r="H2" s="16" t="s">
        <v>126</v>
      </c>
      <c r="I2" s="16" t="s">
        <v>132</v>
      </c>
      <c r="J2" s="16" t="s">
        <v>127</v>
      </c>
      <c r="K2" s="16" t="s">
        <v>133</v>
      </c>
      <c r="L2" s="16" t="s">
        <v>128</v>
      </c>
      <c r="M2" s="16" t="s">
        <v>134</v>
      </c>
      <c r="N2" s="16" t="s">
        <v>129</v>
      </c>
      <c r="O2" s="16" t="s">
        <v>108</v>
      </c>
      <c r="P2" s="16" t="s">
        <v>111</v>
      </c>
      <c r="Q2" s="16" t="s">
        <v>135</v>
      </c>
      <c r="R2" s="16" t="s">
        <v>109</v>
      </c>
      <c r="S2" s="16" t="s">
        <v>110</v>
      </c>
      <c r="T2" s="16" t="s">
        <v>130</v>
      </c>
    </row>
    <row r="3" spans="1:20" ht="14.25" customHeight="1" x14ac:dyDescent="0.25">
      <c r="A3" s="33" t="s">
        <v>318</v>
      </c>
      <c r="B3" s="31">
        <v>1</v>
      </c>
      <c r="C3" s="32">
        <v>916</v>
      </c>
      <c r="D3" s="33" t="s">
        <v>1</v>
      </c>
      <c r="E3" s="33" t="s">
        <v>1</v>
      </c>
      <c r="F3" s="33" t="s">
        <v>2</v>
      </c>
      <c r="G3" s="34"/>
      <c r="H3" s="35"/>
      <c r="I3" s="35"/>
      <c r="J3" s="35"/>
      <c r="K3" s="35"/>
      <c r="L3" s="35"/>
      <c r="M3" s="35"/>
      <c r="N3" s="35"/>
      <c r="O3" s="35"/>
      <c r="P3" s="35"/>
      <c r="Q3" s="35"/>
      <c r="R3" s="35"/>
      <c r="S3" s="35"/>
      <c r="T3" s="35">
        <v>1725624.47</v>
      </c>
    </row>
    <row r="4" spans="1:20" x14ac:dyDescent="0.25">
      <c r="A4" s="2" t="s">
        <v>318</v>
      </c>
      <c r="B4" s="17">
        <v>2</v>
      </c>
      <c r="C4" s="18">
        <v>916</v>
      </c>
      <c r="D4" s="2" t="s">
        <v>1</v>
      </c>
      <c r="E4" s="2" t="s">
        <v>1</v>
      </c>
      <c r="F4" s="2" t="s">
        <v>3</v>
      </c>
      <c r="G4" s="5"/>
      <c r="H4" s="3"/>
      <c r="I4" s="3"/>
      <c r="J4" s="3"/>
      <c r="K4" s="3"/>
      <c r="L4" s="3"/>
      <c r="M4" s="3"/>
      <c r="N4" s="3"/>
      <c r="O4" s="3"/>
      <c r="P4" s="3"/>
      <c r="Q4" s="3"/>
      <c r="R4" s="3"/>
      <c r="S4" s="3"/>
      <c r="T4" s="3">
        <v>244438.66999999998</v>
      </c>
    </row>
    <row r="5" spans="1:20" x14ac:dyDescent="0.25">
      <c r="A5" s="2" t="s">
        <v>318</v>
      </c>
      <c r="B5" s="17">
        <v>3</v>
      </c>
      <c r="C5" s="18">
        <v>13</v>
      </c>
      <c r="D5" s="2" t="s">
        <v>1</v>
      </c>
      <c r="E5" s="2" t="s">
        <v>1</v>
      </c>
      <c r="F5" s="2" t="s">
        <v>4</v>
      </c>
      <c r="G5" s="4"/>
      <c r="H5" s="3"/>
      <c r="I5" s="3"/>
      <c r="J5" s="3"/>
      <c r="K5" s="3"/>
      <c r="L5" s="3"/>
      <c r="M5" s="3"/>
      <c r="N5" s="3"/>
      <c r="O5" s="3"/>
      <c r="P5" s="3"/>
      <c r="Q5" s="3"/>
      <c r="R5" s="3"/>
      <c r="S5" s="3"/>
      <c r="T5" s="3">
        <v>440935.31000000006</v>
      </c>
    </row>
    <row r="6" spans="1:20" x14ac:dyDescent="0.25">
      <c r="A6" s="2" t="s">
        <v>318</v>
      </c>
      <c r="B6" s="17">
        <v>4</v>
      </c>
      <c r="C6" s="18">
        <v>916</v>
      </c>
      <c r="D6" s="2" t="s">
        <v>1</v>
      </c>
      <c r="E6" s="2" t="s">
        <v>1</v>
      </c>
      <c r="F6" s="2" t="s">
        <v>5</v>
      </c>
      <c r="G6" s="5"/>
      <c r="H6" s="3"/>
      <c r="I6" s="3"/>
      <c r="J6" s="3"/>
      <c r="K6" s="3"/>
      <c r="L6" s="3"/>
      <c r="M6" s="3"/>
      <c r="N6" s="3"/>
      <c r="O6" s="3"/>
      <c r="P6" s="3"/>
      <c r="Q6" s="3"/>
      <c r="R6" s="3"/>
      <c r="S6" s="3"/>
      <c r="T6" s="3">
        <v>536430.51</v>
      </c>
    </row>
    <row r="7" spans="1:20" x14ac:dyDescent="0.25">
      <c r="A7" s="2" t="s">
        <v>318</v>
      </c>
      <c r="B7" s="17">
        <v>5</v>
      </c>
      <c r="C7" s="18">
        <v>916</v>
      </c>
      <c r="D7" s="2" t="s">
        <v>1</v>
      </c>
      <c r="E7" s="2" t="s">
        <v>1</v>
      </c>
      <c r="F7" s="2" t="s">
        <v>6</v>
      </c>
      <c r="G7" s="5"/>
      <c r="H7" s="3"/>
      <c r="I7" s="3"/>
      <c r="J7" s="3"/>
      <c r="K7" s="3"/>
      <c r="L7" s="3"/>
      <c r="M7" s="3"/>
      <c r="N7" s="3"/>
      <c r="O7" s="3"/>
      <c r="P7" s="3"/>
      <c r="Q7" s="3"/>
      <c r="R7" s="3"/>
      <c r="S7" s="3"/>
      <c r="T7" s="3">
        <v>177632.57</v>
      </c>
    </row>
    <row r="8" spans="1:20" x14ac:dyDescent="0.25">
      <c r="A8" s="2" t="s">
        <v>318</v>
      </c>
      <c r="B8" s="17">
        <v>6</v>
      </c>
      <c r="C8" s="18">
        <v>1000</v>
      </c>
      <c r="D8" s="2" t="s">
        <v>1</v>
      </c>
      <c r="E8" s="2" t="s">
        <v>1</v>
      </c>
      <c r="F8" s="2" t="s">
        <v>7</v>
      </c>
      <c r="G8" s="5"/>
      <c r="H8" s="3"/>
      <c r="I8" s="3"/>
      <c r="J8" s="3"/>
      <c r="K8" s="3"/>
      <c r="L8" s="3"/>
      <c r="M8" s="3"/>
      <c r="N8" s="3"/>
      <c r="O8" s="3"/>
      <c r="P8" s="3"/>
      <c r="Q8" s="3"/>
      <c r="R8" s="3"/>
      <c r="S8" s="3"/>
      <c r="T8" s="3">
        <v>120647.28999999998</v>
      </c>
    </row>
    <row r="9" spans="1:20" x14ac:dyDescent="0.25">
      <c r="A9" s="2" t="s">
        <v>318</v>
      </c>
      <c r="B9" s="17">
        <v>7</v>
      </c>
      <c r="C9" s="18">
        <v>916</v>
      </c>
      <c r="D9" s="2" t="s">
        <v>1</v>
      </c>
      <c r="E9" s="2" t="s">
        <v>1</v>
      </c>
      <c r="F9" s="2" t="s">
        <v>8</v>
      </c>
      <c r="G9" s="5"/>
      <c r="H9" s="3"/>
      <c r="I9" s="3"/>
      <c r="J9" s="3"/>
      <c r="K9" s="3"/>
      <c r="L9" s="3"/>
      <c r="M9" s="3"/>
      <c r="N9" s="3"/>
      <c r="O9" s="3"/>
      <c r="P9" s="3"/>
      <c r="Q9" s="3"/>
      <c r="R9" s="3"/>
      <c r="S9" s="3"/>
      <c r="T9" s="3">
        <v>177632.57</v>
      </c>
    </row>
    <row r="10" spans="1:20" x14ac:dyDescent="0.25">
      <c r="A10" s="2" t="s">
        <v>318</v>
      </c>
      <c r="B10" s="17">
        <v>8</v>
      </c>
      <c r="C10" s="18">
        <v>916</v>
      </c>
      <c r="D10" s="2" t="s">
        <v>1</v>
      </c>
      <c r="E10" s="2" t="s">
        <v>1</v>
      </c>
      <c r="F10" s="2" t="s">
        <v>9</v>
      </c>
      <c r="G10" s="5"/>
      <c r="H10" s="3"/>
      <c r="I10" s="3"/>
      <c r="J10" s="3"/>
      <c r="K10" s="3"/>
      <c r="L10" s="3"/>
      <c r="M10" s="3"/>
      <c r="N10" s="3"/>
      <c r="O10" s="3"/>
      <c r="P10" s="3"/>
      <c r="Q10" s="3"/>
      <c r="R10" s="3"/>
      <c r="S10" s="3"/>
      <c r="T10" s="3">
        <v>283345.85000000009</v>
      </c>
    </row>
    <row r="11" spans="1:20" x14ac:dyDescent="0.25">
      <c r="A11" s="2" t="s">
        <v>318</v>
      </c>
      <c r="B11" s="17">
        <v>9</v>
      </c>
      <c r="C11" s="18">
        <v>916</v>
      </c>
      <c r="D11" s="2" t="s">
        <v>1</v>
      </c>
      <c r="E11" s="2" t="s">
        <v>1</v>
      </c>
      <c r="F11" s="2" t="s">
        <v>10</v>
      </c>
      <c r="G11" s="5"/>
      <c r="H11" s="3"/>
      <c r="I11" s="3"/>
      <c r="J11" s="3"/>
      <c r="K11" s="3"/>
      <c r="L11" s="3"/>
      <c r="M11" s="3"/>
      <c r="N11" s="3"/>
      <c r="O11" s="3"/>
      <c r="P11" s="3"/>
      <c r="Q11" s="3"/>
      <c r="R11" s="3"/>
      <c r="S11" s="3"/>
      <c r="T11" s="3">
        <v>383164.07</v>
      </c>
    </row>
    <row r="12" spans="1:20" x14ac:dyDescent="0.25">
      <c r="A12" s="2" t="s">
        <v>318</v>
      </c>
      <c r="B12" s="17">
        <v>10</v>
      </c>
      <c r="C12" s="18">
        <v>60</v>
      </c>
      <c r="D12" s="2" t="s">
        <v>1</v>
      </c>
      <c r="E12" s="2" t="s">
        <v>1</v>
      </c>
      <c r="F12" s="2" t="s">
        <v>11</v>
      </c>
      <c r="G12" s="5"/>
      <c r="H12" s="3"/>
      <c r="I12" s="3"/>
      <c r="J12" s="3"/>
      <c r="K12" s="3"/>
      <c r="L12" s="3"/>
      <c r="M12" s="3"/>
      <c r="N12" s="3"/>
      <c r="O12" s="3"/>
      <c r="P12" s="3"/>
      <c r="Q12" s="3"/>
      <c r="R12" s="3"/>
      <c r="S12" s="3"/>
      <c r="T12" s="3">
        <v>101783.22000000003</v>
      </c>
    </row>
    <row r="13" spans="1:20" x14ac:dyDescent="0.25">
      <c r="A13" s="2" t="s">
        <v>318</v>
      </c>
      <c r="B13" s="17">
        <v>11</v>
      </c>
      <c r="C13" s="18">
        <v>916</v>
      </c>
      <c r="D13" s="2" t="s">
        <v>1</v>
      </c>
      <c r="E13" s="2" t="s">
        <v>1</v>
      </c>
      <c r="F13" s="2" t="s">
        <v>12</v>
      </c>
      <c r="G13" s="5"/>
      <c r="H13" s="3"/>
      <c r="I13" s="3"/>
      <c r="J13" s="3"/>
      <c r="K13" s="3"/>
      <c r="L13" s="3"/>
      <c r="M13" s="3"/>
      <c r="N13" s="3"/>
      <c r="O13" s="3"/>
      <c r="P13" s="3"/>
      <c r="Q13" s="3"/>
      <c r="R13" s="3"/>
      <c r="S13" s="3"/>
      <c r="T13" s="3">
        <v>34191.140000000007</v>
      </c>
    </row>
    <row r="14" spans="1:20" x14ac:dyDescent="0.25">
      <c r="A14" s="2" t="s">
        <v>315</v>
      </c>
      <c r="B14" s="17">
        <v>12</v>
      </c>
      <c r="C14" s="18">
        <v>34</v>
      </c>
      <c r="D14" s="2" t="s">
        <v>13</v>
      </c>
      <c r="E14" s="2" t="s">
        <v>13</v>
      </c>
      <c r="F14" s="2" t="s">
        <v>14</v>
      </c>
      <c r="G14" s="5"/>
      <c r="H14" s="3"/>
      <c r="I14" s="3"/>
      <c r="J14" s="3"/>
      <c r="K14" s="3"/>
      <c r="L14" s="3"/>
      <c r="M14" s="3"/>
      <c r="N14" s="3"/>
      <c r="O14" s="3"/>
      <c r="P14" s="3"/>
      <c r="Q14" s="3"/>
      <c r="R14" s="3"/>
      <c r="S14" s="3"/>
      <c r="T14" s="3">
        <v>132103.86000000002</v>
      </c>
    </row>
    <row r="15" spans="1:20" x14ac:dyDescent="0.25">
      <c r="A15" s="2" t="s">
        <v>315</v>
      </c>
      <c r="B15" s="17">
        <v>13</v>
      </c>
      <c r="C15" s="18">
        <v>34</v>
      </c>
      <c r="D15" s="2" t="s">
        <v>13</v>
      </c>
      <c r="E15" s="2" t="s">
        <v>13</v>
      </c>
      <c r="F15" s="2" t="s">
        <v>4</v>
      </c>
      <c r="G15" s="5"/>
      <c r="H15" s="3"/>
      <c r="I15" s="3"/>
      <c r="J15" s="3"/>
      <c r="K15" s="3"/>
      <c r="L15" s="3"/>
      <c r="M15" s="3"/>
      <c r="N15" s="3"/>
      <c r="O15" s="3"/>
      <c r="P15" s="3"/>
      <c r="Q15" s="3"/>
      <c r="R15" s="3"/>
      <c r="S15" s="3"/>
      <c r="T15" s="3">
        <v>110151.7</v>
      </c>
    </row>
    <row r="16" spans="1:20" x14ac:dyDescent="0.25">
      <c r="A16" s="2" t="s">
        <v>315</v>
      </c>
      <c r="B16" s="17">
        <v>14</v>
      </c>
      <c r="C16" s="18">
        <v>34</v>
      </c>
      <c r="D16" s="2" t="s">
        <v>13</v>
      </c>
      <c r="E16" s="2" t="s">
        <v>13</v>
      </c>
      <c r="F16" s="2" t="s">
        <v>15</v>
      </c>
      <c r="G16" s="5"/>
      <c r="H16" s="3"/>
      <c r="I16" s="3"/>
      <c r="J16" s="3"/>
      <c r="K16" s="3"/>
      <c r="L16" s="3"/>
      <c r="M16" s="3"/>
      <c r="N16" s="3"/>
      <c r="O16" s="3"/>
      <c r="P16" s="3"/>
      <c r="Q16" s="3"/>
      <c r="R16" s="3"/>
      <c r="S16" s="3"/>
      <c r="T16" s="3">
        <v>0</v>
      </c>
    </row>
    <row r="17" spans="1:20" x14ac:dyDescent="0.25">
      <c r="A17" s="2" t="s">
        <v>315</v>
      </c>
      <c r="B17" s="17">
        <v>15</v>
      </c>
      <c r="C17" s="18">
        <v>34</v>
      </c>
      <c r="D17" s="2" t="s">
        <v>13</v>
      </c>
      <c r="E17" s="2" t="s">
        <v>13</v>
      </c>
      <c r="F17" s="2" t="s">
        <v>9</v>
      </c>
      <c r="G17" s="5"/>
      <c r="H17" s="3"/>
      <c r="I17" s="3"/>
      <c r="J17" s="3"/>
      <c r="K17" s="3"/>
      <c r="L17" s="3"/>
      <c r="M17" s="3"/>
      <c r="N17" s="3"/>
      <c r="O17" s="3"/>
      <c r="P17" s="3"/>
      <c r="Q17" s="3"/>
      <c r="R17" s="3"/>
      <c r="S17" s="3"/>
      <c r="T17" s="3">
        <v>28615.8</v>
      </c>
    </row>
    <row r="18" spans="1:20" x14ac:dyDescent="0.25">
      <c r="A18" s="2" t="s">
        <v>315</v>
      </c>
      <c r="B18" s="17">
        <v>16</v>
      </c>
      <c r="C18" s="18">
        <v>34</v>
      </c>
      <c r="D18" s="2" t="s">
        <v>13</v>
      </c>
      <c r="E18" s="2" t="s">
        <v>13</v>
      </c>
      <c r="F18" s="2" t="s">
        <v>10</v>
      </c>
      <c r="G18" s="5"/>
      <c r="H18" s="3"/>
      <c r="I18" s="3"/>
      <c r="J18" s="3"/>
      <c r="K18" s="3"/>
      <c r="L18" s="3"/>
      <c r="M18" s="3"/>
      <c r="N18" s="3"/>
      <c r="O18" s="3"/>
      <c r="P18" s="3"/>
      <c r="Q18" s="3"/>
      <c r="R18" s="3"/>
      <c r="S18" s="3"/>
      <c r="T18" s="3">
        <v>27439.87</v>
      </c>
    </row>
    <row r="19" spans="1:20" x14ac:dyDescent="0.25">
      <c r="A19" s="2" t="s">
        <v>313</v>
      </c>
      <c r="B19" s="17">
        <v>17</v>
      </c>
      <c r="C19" s="18">
        <v>19</v>
      </c>
      <c r="D19" s="2" t="s">
        <v>16</v>
      </c>
      <c r="E19" s="2" t="s">
        <v>16</v>
      </c>
      <c r="F19" s="2" t="s">
        <v>17</v>
      </c>
      <c r="G19" s="5"/>
      <c r="H19" s="3"/>
      <c r="I19" s="3"/>
      <c r="J19" s="3"/>
      <c r="K19" s="3"/>
      <c r="L19" s="3"/>
      <c r="M19" s="3"/>
      <c r="N19" s="3"/>
      <c r="O19" s="3"/>
      <c r="P19" s="3"/>
      <c r="Q19" s="3"/>
      <c r="R19" s="3"/>
      <c r="S19" s="3"/>
      <c r="T19" s="3">
        <v>9347.0299999999988</v>
      </c>
    </row>
    <row r="20" spans="1:20" x14ac:dyDescent="0.25">
      <c r="A20" s="2" t="s">
        <v>313</v>
      </c>
      <c r="B20" s="17">
        <v>18</v>
      </c>
      <c r="C20" s="18">
        <v>19</v>
      </c>
      <c r="D20" s="2" t="s">
        <v>16</v>
      </c>
      <c r="E20" s="2" t="s">
        <v>16</v>
      </c>
      <c r="F20" s="2" t="s">
        <v>18</v>
      </c>
      <c r="G20" s="5"/>
      <c r="H20" s="3"/>
      <c r="I20" s="3"/>
      <c r="J20" s="3"/>
      <c r="K20" s="3"/>
      <c r="L20" s="3"/>
      <c r="M20" s="3"/>
      <c r="N20" s="3"/>
      <c r="O20" s="3"/>
      <c r="P20" s="3"/>
      <c r="Q20" s="3"/>
      <c r="R20" s="3"/>
      <c r="S20" s="3"/>
      <c r="T20" s="3">
        <v>17614.530000000002</v>
      </c>
    </row>
    <row r="21" spans="1:20" x14ac:dyDescent="0.25">
      <c r="A21" s="2" t="s">
        <v>313</v>
      </c>
      <c r="B21" s="17">
        <v>19</v>
      </c>
      <c r="C21" s="18">
        <v>19</v>
      </c>
      <c r="D21" s="2" t="s">
        <v>16</v>
      </c>
      <c r="E21" s="2" t="s">
        <v>16</v>
      </c>
      <c r="F21" s="2" t="s">
        <v>9</v>
      </c>
      <c r="G21" s="5"/>
      <c r="H21" s="3"/>
      <c r="I21" s="3"/>
      <c r="J21" s="3"/>
      <c r="K21" s="3"/>
      <c r="L21" s="3"/>
      <c r="M21" s="3"/>
      <c r="N21" s="3"/>
      <c r="O21" s="3"/>
      <c r="P21" s="3"/>
      <c r="Q21" s="3"/>
      <c r="R21" s="3"/>
      <c r="S21" s="3"/>
      <c r="T21" s="3">
        <v>171115.73000000004</v>
      </c>
    </row>
    <row r="22" spans="1:20" x14ac:dyDescent="0.25">
      <c r="A22" s="2" t="s">
        <v>313</v>
      </c>
      <c r="B22" s="17">
        <v>20</v>
      </c>
      <c r="C22" s="18">
        <v>19</v>
      </c>
      <c r="D22" s="2" t="s">
        <v>16</v>
      </c>
      <c r="E22" s="2" t="s">
        <v>16</v>
      </c>
      <c r="F22" s="2" t="s">
        <v>10</v>
      </c>
      <c r="G22" s="5"/>
      <c r="H22" s="3"/>
      <c r="I22" s="3"/>
      <c r="J22" s="3"/>
      <c r="K22" s="3"/>
      <c r="L22" s="3"/>
      <c r="M22" s="3"/>
      <c r="N22" s="3"/>
      <c r="O22" s="3"/>
      <c r="P22" s="3"/>
      <c r="Q22" s="3"/>
      <c r="R22" s="3"/>
      <c r="S22" s="3"/>
      <c r="T22" s="3">
        <v>622271.45000000007</v>
      </c>
    </row>
    <row r="23" spans="1:20" x14ac:dyDescent="0.25">
      <c r="A23" s="2" t="s">
        <v>311</v>
      </c>
      <c r="B23" s="17">
        <v>21</v>
      </c>
      <c r="C23" s="18">
        <v>47</v>
      </c>
      <c r="D23" s="2" t="s">
        <v>352</v>
      </c>
      <c r="E23" s="2" t="s">
        <v>122</v>
      </c>
      <c r="F23" s="2" t="s">
        <v>19</v>
      </c>
      <c r="G23" s="5"/>
      <c r="H23" s="3"/>
      <c r="I23" s="3"/>
      <c r="J23" s="3"/>
      <c r="K23" s="3"/>
      <c r="L23" s="3"/>
      <c r="M23" s="3"/>
      <c r="N23" s="3"/>
      <c r="O23" s="3"/>
      <c r="P23" s="3"/>
      <c r="Q23" s="3"/>
      <c r="R23" s="3"/>
      <c r="S23" s="3"/>
      <c r="T23" s="3">
        <v>210644.97</v>
      </c>
    </row>
    <row r="24" spans="1:20" x14ac:dyDescent="0.25">
      <c r="A24" s="2" t="s">
        <v>309</v>
      </c>
      <c r="B24" s="17">
        <v>22</v>
      </c>
      <c r="C24" s="18">
        <v>54</v>
      </c>
      <c r="D24" s="2" t="s">
        <v>20</v>
      </c>
      <c r="E24" s="2" t="s">
        <v>21</v>
      </c>
      <c r="F24" s="2" t="s">
        <v>21</v>
      </c>
      <c r="G24" s="5"/>
      <c r="H24" s="3"/>
      <c r="I24" s="3"/>
      <c r="J24" s="3"/>
      <c r="K24" s="3"/>
      <c r="L24" s="3"/>
      <c r="M24" s="3"/>
      <c r="N24" s="3"/>
      <c r="O24" s="3"/>
      <c r="P24" s="3"/>
      <c r="Q24" s="3"/>
      <c r="R24" s="3"/>
      <c r="S24" s="3"/>
      <c r="T24" s="3">
        <v>2639709.2000000002</v>
      </c>
    </row>
    <row r="25" spans="1:20" x14ac:dyDescent="0.25">
      <c r="A25" s="2" t="s">
        <v>309</v>
      </c>
      <c r="B25" s="17">
        <v>23</v>
      </c>
      <c r="C25" s="18">
        <v>54</v>
      </c>
      <c r="D25" s="2" t="s">
        <v>20</v>
      </c>
      <c r="E25" s="2" t="s">
        <v>21</v>
      </c>
      <c r="F25" s="2" t="s">
        <v>112</v>
      </c>
      <c r="G25" s="5"/>
      <c r="H25" s="3"/>
      <c r="I25" s="3"/>
      <c r="J25" s="3"/>
      <c r="K25" s="3"/>
      <c r="L25" s="3"/>
      <c r="M25" s="3"/>
      <c r="N25" s="3"/>
      <c r="O25" s="3"/>
      <c r="P25" s="3"/>
      <c r="Q25" s="3"/>
      <c r="R25" s="3"/>
      <c r="S25" s="3"/>
      <c r="T25" s="3">
        <v>215938.35999999996</v>
      </c>
    </row>
    <row r="26" spans="1:20" x14ac:dyDescent="0.25">
      <c r="A26" s="2" t="s">
        <v>307</v>
      </c>
      <c r="B26" s="17">
        <v>24</v>
      </c>
      <c r="C26" s="18">
        <v>32</v>
      </c>
      <c r="D26" s="2" t="s">
        <v>20</v>
      </c>
      <c r="E26" s="2" t="s">
        <v>22</v>
      </c>
      <c r="F26" s="2" t="s">
        <v>22</v>
      </c>
      <c r="G26" s="5"/>
      <c r="H26" s="3"/>
      <c r="I26" s="3"/>
      <c r="J26" s="3"/>
      <c r="K26" s="3"/>
      <c r="L26" s="3"/>
      <c r="M26" s="3"/>
      <c r="N26" s="3"/>
      <c r="O26" s="3"/>
      <c r="P26" s="3"/>
      <c r="Q26" s="3"/>
      <c r="R26" s="3"/>
      <c r="S26" s="3"/>
      <c r="T26" s="3">
        <v>1498065.0799999998</v>
      </c>
    </row>
    <row r="27" spans="1:20" x14ac:dyDescent="0.25">
      <c r="A27" s="2" t="s">
        <v>305</v>
      </c>
      <c r="B27" s="17">
        <v>25</v>
      </c>
      <c r="C27" s="18">
        <v>14</v>
      </c>
      <c r="D27" s="2" t="s">
        <v>20</v>
      </c>
      <c r="E27" s="2" t="s">
        <v>23</v>
      </c>
      <c r="F27" s="2" t="s">
        <v>23</v>
      </c>
      <c r="G27" s="5"/>
      <c r="H27" s="3"/>
      <c r="I27" s="3"/>
      <c r="J27" s="3"/>
      <c r="K27" s="3"/>
      <c r="L27" s="3"/>
      <c r="M27" s="3"/>
      <c r="N27" s="3"/>
      <c r="O27" s="3"/>
      <c r="P27" s="3"/>
      <c r="Q27" s="3"/>
      <c r="R27" s="3"/>
      <c r="S27" s="3"/>
      <c r="T27" s="3">
        <v>783070.71999999997</v>
      </c>
    </row>
    <row r="28" spans="1:20" x14ac:dyDescent="0.25">
      <c r="A28" s="2" t="s">
        <v>305</v>
      </c>
      <c r="B28" s="17">
        <v>26</v>
      </c>
      <c r="C28" s="18">
        <v>14</v>
      </c>
      <c r="D28" s="2" t="s">
        <v>20</v>
      </c>
      <c r="E28" s="2" t="s">
        <v>23</v>
      </c>
      <c r="F28" s="2" t="s">
        <v>347</v>
      </c>
      <c r="G28" s="5"/>
      <c r="H28" s="3"/>
      <c r="I28" s="3"/>
      <c r="J28" s="3"/>
      <c r="K28" s="3"/>
      <c r="L28" s="3"/>
      <c r="M28" s="3"/>
      <c r="N28" s="3"/>
      <c r="O28" s="3"/>
      <c r="P28" s="3"/>
      <c r="Q28" s="3"/>
      <c r="R28" s="3"/>
      <c r="S28" s="3"/>
      <c r="T28" s="3">
        <v>0</v>
      </c>
    </row>
    <row r="29" spans="1:20" x14ac:dyDescent="0.25">
      <c r="A29" s="2" t="s">
        <v>303</v>
      </c>
      <c r="B29" s="17">
        <v>27</v>
      </c>
      <c r="C29" s="18">
        <v>37</v>
      </c>
      <c r="D29" s="2" t="s">
        <v>20</v>
      </c>
      <c r="E29" s="2" t="s">
        <v>24</v>
      </c>
      <c r="F29" s="2" t="s">
        <v>24</v>
      </c>
      <c r="G29" s="5"/>
      <c r="H29" s="3"/>
      <c r="I29" s="3"/>
      <c r="J29" s="3"/>
      <c r="K29" s="3"/>
      <c r="L29" s="3"/>
      <c r="M29" s="3"/>
      <c r="N29" s="3"/>
      <c r="O29" s="3"/>
      <c r="P29" s="3"/>
      <c r="Q29" s="3"/>
      <c r="R29" s="3"/>
      <c r="S29" s="3"/>
      <c r="T29" s="3">
        <v>23594.080000000005</v>
      </c>
    </row>
    <row r="30" spans="1:20" x14ac:dyDescent="0.25">
      <c r="A30" s="2" t="s">
        <v>303</v>
      </c>
      <c r="B30" s="17">
        <v>28</v>
      </c>
      <c r="C30" s="18">
        <v>1771</v>
      </c>
      <c r="D30" s="2" t="s">
        <v>20</v>
      </c>
      <c r="E30" s="2" t="s">
        <v>24</v>
      </c>
      <c r="F30" s="2" t="s">
        <v>113</v>
      </c>
      <c r="G30" s="5"/>
      <c r="H30" s="3"/>
      <c r="I30" s="3"/>
      <c r="J30" s="3"/>
      <c r="K30" s="3"/>
      <c r="L30" s="3"/>
      <c r="M30" s="3"/>
      <c r="N30" s="3"/>
      <c r="O30" s="3"/>
      <c r="P30" s="3"/>
      <c r="Q30" s="3"/>
      <c r="R30" s="3"/>
      <c r="S30" s="3"/>
      <c r="T30" s="3">
        <v>1483.0000000000002</v>
      </c>
    </row>
    <row r="31" spans="1:20" x14ac:dyDescent="0.25">
      <c r="A31" s="2" t="s">
        <v>301</v>
      </c>
      <c r="B31" s="17">
        <v>29</v>
      </c>
      <c r="C31" s="18">
        <v>7</v>
      </c>
      <c r="D31" s="2" t="s">
        <v>20</v>
      </c>
      <c r="E31" s="2" t="s">
        <v>25</v>
      </c>
      <c r="F31" s="2" t="s">
        <v>25</v>
      </c>
      <c r="G31" s="5"/>
      <c r="H31" s="3"/>
      <c r="I31" s="3"/>
      <c r="J31" s="3"/>
      <c r="K31" s="3"/>
      <c r="L31" s="3"/>
      <c r="M31" s="3"/>
      <c r="N31" s="3"/>
      <c r="O31" s="3"/>
      <c r="P31" s="3"/>
      <c r="Q31" s="3"/>
      <c r="R31" s="3"/>
      <c r="S31" s="3"/>
      <c r="T31" s="3">
        <v>35467.240000000005</v>
      </c>
    </row>
    <row r="32" spans="1:20" x14ac:dyDescent="0.25">
      <c r="A32" s="2" t="s">
        <v>301</v>
      </c>
      <c r="B32" s="17">
        <v>30</v>
      </c>
      <c r="C32" s="18">
        <v>7</v>
      </c>
      <c r="D32" s="2" t="s">
        <v>20</v>
      </c>
      <c r="E32" s="2" t="s">
        <v>25</v>
      </c>
      <c r="F32" s="2" t="s">
        <v>114</v>
      </c>
      <c r="G32" s="5"/>
      <c r="H32" s="3"/>
      <c r="I32" s="3"/>
      <c r="J32" s="3"/>
      <c r="K32" s="3"/>
      <c r="L32" s="3"/>
      <c r="M32" s="3"/>
      <c r="N32" s="3"/>
      <c r="O32" s="3"/>
      <c r="P32" s="3"/>
      <c r="Q32" s="3"/>
      <c r="R32" s="3"/>
      <c r="S32" s="3"/>
      <c r="T32" s="3">
        <v>2219.3200000000002</v>
      </c>
    </row>
    <row r="33" spans="1:20" x14ac:dyDescent="0.25">
      <c r="A33" s="2" t="s">
        <v>299</v>
      </c>
      <c r="B33" s="17">
        <v>31</v>
      </c>
      <c r="C33" s="18">
        <v>2</v>
      </c>
      <c r="D33" s="2" t="s">
        <v>20</v>
      </c>
      <c r="E33" s="2" t="s">
        <v>26</v>
      </c>
      <c r="F33" s="2" t="s">
        <v>26</v>
      </c>
      <c r="G33" s="5"/>
      <c r="H33" s="3"/>
      <c r="I33" s="3"/>
      <c r="J33" s="3"/>
      <c r="K33" s="3"/>
      <c r="L33" s="3"/>
      <c r="M33" s="3"/>
      <c r="N33" s="3"/>
      <c r="O33" s="3"/>
      <c r="P33" s="3"/>
      <c r="Q33" s="3"/>
      <c r="R33" s="3"/>
      <c r="S33" s="3"/>
      <c r="T33" s="3">
        <v>2422765.2600000002</v>
      </c>
    </row>
    <row r="34" spans="1:20" x14ac:dyDescent="0.25">
      <c r="A34" s="2" t="s">
        <v>299</v>
      </c>
      <c r="B34" s="17">
        <v>32</v>
      </c>
      <c r="C34" s="18">
        <v>2</v>
      </c>
      <c r="D34" s="2" t="s">
        <v>20</v>
      </c>
      <c r="E34" s="2" t="s">
        <v>26</v>
      </c>
      <c r="F34" s="2" t="s">
        <v>115</v>
      </c>
      <c r="G34" s="5"/>
      <c r="H34" s="3"/>
      <c r="I34" s="3"/>
      <c r="J34" s="3"/>
      <c r="K34" s="3"/>
      <c r="L34" s="3"/>
      <c r="M34" s="3"/>
      <c r="N34" s="3"/>
      <c r="O34" s="3"/>
      <c r="P34" s="3"/>
      <c r="Q34" s="3"/>
      <c r="R34" s="3"/>
      <c r="S34" s="3"/>
      <c r="T34" s="3">
        <v>294411.53999999998</v>
      </c>
    </row>
    <row r="35" spans="1:20" x14ac:dyDescent="0.25">
      <c r="A35" s="2" t="s">
        <v>297</v>
      </c>
      <c r="B35" s="17">
        <v>33</v>
      </c>
      <c r="C35" s="18">
        <v>55</v>
      </c>
      <c r="D35" s="2" t="s">
        <v>20</v>
      </c>
      <c r="E35" s="2" t="s">
        <v>27</v>
      </c>
      <c r="F35" s="2" t="s">
        <v>27</v>
      </c>
      <c r="G35" s="5"/>
      <c r="H35" s="3"/>
      <c r="I35" s="3"/>
      <c r="J35" s="3"/>
      <c r="K35" s="3"/>
      <c r="L35" s="3"/>
      <c r="M35" s="3"/>
      <c r="N35" s="3"/>
      <c r="O35" s="3"/>
      <c r="P35" s="3"/>
      <c r="Q35" s="3"/>
      <c r="R35" s="3"/>
      <c r="S35" s="3"/>
      <c r="T35" s="3">
        <v>856840.14</v>
      </c>
    </row>
    <row r="36" spans="1:20" x14ac:dyDescent="0.25">
      <c r="A36" s="2" t="s">
        <v>295</v>
      </c>
      <c r="B36" s="17">
        <v>34</v>
      </c>
      <c r="C36" s="18">
        <v>61</v>
      </c>
      <c r="D36" s="2" t="s">
        <v>20</v>
      </c>
      <c r="E36" s="2" t="s">
        <v>28</v>
      </c>
      <c r="F36" s="2" t="s">
        <v>28</v>
      </c>
      <c r="G36" s="5"/>
      <c r="H36" s="3"/>
      <c r="I36" s="3"/>
      <c r="J36" s="3"/>
      <c r="K36" s="3"/>
      <c r="L36" s="3"/>
      <c r="M36" s="3"/>
      <c r="N36" s="3"/>
      <c r="O36" s="3"/>
      <c r="P36" s="3"/>
      <c r="Q36" s="3"/>
      <c r="R36" s="3"/>
      <c r="S36" s="3"/>
      <c r="T36" s="3">
        <v>1328670.45</v>
      </c>
    </row>
    <row r="37" spans="1:20" x14ac:dyDescent="0.25">
      <c r="A37" s="2" t="s">
        <v>295</v>
      </c>
      <c r="B37" s="17">
        <v>35</v>
      </c>
      <c r="C37" s="18">
        <v>61</v>
      </c>
      <c r="D37" s="2" t="s">
        <v>20</v>
      </c>
      <c r="E37" s="2" t="s">
        <v>28</v>
      </c>
      <c r="F37" s="2" t="s">
        <v>116</v>
      </c>
      <c r="G37" s="5"/>
      <c r="H37" s="3"/>
      <c r="I37" s="3"/>
      <c r="J37" s="3"/>
      <c r="K37" s="3"/>
      <c r="L37" s="3"/>
      <c r="M37" s="3"/>
      <c r="N37" s="3"/>
      <c r="O37" s="3"/>
      <c r="P37" s="3"/>
      <c r="Q37" s="3"/>
      <c r="R37" s="3"/>
      <c r="S37" s="3"/>
      <c r="T37" s="3">
        <v>131646.08000000002</v>
      </c>
    </row>
    <row r="38" spans="1:20" x14ac:dyDescent="0.25">
      <c r="A38" s="2" t="s">
        <v>293</v>
      </c>
      <c r="B38" s="17">
        <v>36</v>
      </c>
      <c r="C38" s="18">
        <v>195</v>
      </c>
      <c r="D38" s="2" t="s">
        <v>20</v>
      </c>
      <c r="E38" s="2" t="s">
        <v>29</v>
      </c>
      <c r="F38" s="2" t="s">
        <v>29</v>
      </c>
      <c r="G38" s="5"/>
      <c r="H38" s="3"/>
      <c r="I38" s="3"/>
      <c r="J38" s="3"/>
      <c r="K38" s="3"/>
      <c r="L38" s="3"/>
      <c r="M38" s="3"/>
      <c r="N38" s="3"/>
      <c r="O38" s="3"/>
      <c r="P38" s="3"/>
      <c r="Q38" s="3"/>
      <c r="R38" s="3"/>
      <c r="S38" s="3"/>
      <c r="T38" s="3">
        <v>1221163.3500000001</v>
      </c>
    </row>
    <row r="39" spans="1:20" x14ac:dyDescent="0.25">
      <c r="A39" s="2" t="s">
        <v>293</v>
      </c>
      <c r="B39" s="17">
        <v>37</v>
      </c>
      <c r="C39" s="18">
        <v>195</v>
      </c>
      <c r="D39" s="2" t="s">
        <v>20</v>
      </c>
      <c r="E39" s="2" t="s">
        <v>29</v>
      </c>
      <c r="F39" s="2" t="s">
        <v>117</v>
      </c>
      <c r="G39" s="5"/>
      <c r="H39" s="3"/>
      <c r="I39" s="3"/>
      <c r="J39" s="3"/>
      <c r="K39" s="3"/>
      <c r="L39" s="3"/>
      <c r="M39" s="3"/>
      <c r="N39" s="3"/>
      <c r="O39" s="3"/>
      <c r="P39" s="3"/>
      <c r="Q39" s="3"/>
      <c r="R39" s="3"/>
      <c r="S39" s="3"/>
      <c r="T39" s="3">
        <v>199519.24000000002</v>
      </c>
    </row>
    <row r="40" spans="1:20" x14ac:dyDescent="0.25">
      <c r="A40" s="2" t="s">
        <v>291</v>
      </c>
      <c r="B40" s="17">
        <v>38</v>
      </c>
      <c r="C40" s="18">
        <v>999</v>
      </c>
      <c r="D40" s="2" t="s">
        <v>20</v>
      </c>
      <c r="E40" s="2" t="s">
        <v>30</v>
      </c>
      <c r="F40" s="2" t="s">
        <v>30</v>
      </c>
      <c r="G40" s="5"/>
      <c r="H40" s="3"/>
      <c r="I40" s="3"/>
      <c r="J40" s="3"/>
      <c r="K40" s="3"/>
      <c r="L40" s="3"/>
      <c r="M40" s="3"/>
      <c r="N40" s="3"/>
      <c r="O40" s="3"/>
      <c r="P40" s="3"/>
      <c r="Q40" s="3"/>
      <c r="R40" s="3"/>
      <c r="S40" s="3"/>
      <c r="T40" s="3">
        <v>826178.92</v>
      </c>
    </row>
    <row r="41" spans="1:20" x14ac:dyDescent="0.25">
      <c r="A41" s="2" t="s">
        <v>291</v>
      </c>
      <c r="B41" s="17">
        <v>39</v>
      </c>
      <c r="C41" s="18">
        <v>999</v>
      </c>
      <c r="D41" s="2" t="s">
        <v>20</v>
      </c>
      <c r="E41" s="2" t="s">
        <v>30</v>
      </c>
      <c r="F41" s="2" t="s">
        <v>348</v>
      </c>
      <c r="G41" s="5"/>
      <c r="H41" s="3"/>
      <c r="I41" s="3"/>
      <c r="J41" s="3"/>
      <c r="K41" s="3"/>
      <c r="L41" s="3"/>
      <c r="M41" s="3"/>
      <c r="N41" s="3"/>
      <c r="O41" s="3"/>
      <c r="P41" s="3"/>
      <c r="Q41" s="3"/>
      <c r="R41" s="3"/>
      <c r="S41" s="3"/>
      <c r="T41" s="3">
        <v>113756.63999999998</v>
      </c>
    </row>
    <row r="42" spans="1:20" x14ac:dyDescent="0.25">
      <c r="A42" s="2" t="s">
        <v>283</v>
      </c>
      <c r="B42" s="17">
        <v>40</v>
      </c>
      <c r="C42" s="18">
        <v>23</v>
      </c>
      <c r="D42" s="2" t="s">
        <v>20</v>
      </c>
      <c r="E42" s="2" t="s">
        <v>31</v>
      </c>
      <c r="F42" s="2" t="s">
        <v>31</v>
      </c>
      <c r="G42" s="5"/>
      <c r="H42" s="3"/>
      <c r="I42" s="3"/>
      <c r="J42" s="3"/>
      <c r="K42" s="3"/>
      <c r="L42" s="3"/>
      <c r="M42" s="3"/>
      <c r="N42" s="3"/>
      <c r="O42" s="3"/>
      <c r="P42" s="3"/>
      <c r="Q42" s="3"/>
      <c r="R42" s="3"/>
      <c r="S42" s="3"/>
      <c r="T42" s="3">
        <v>3697287.1299999994</v>
      </c>
    </row>
    <row r="43" spans="1:20" x14ac:dyDescent="0.25">
      <c r="A43" s="2" t="s">
        <v>283</v>
      </c>
      <c r="B43" s="17">
        <v>41</v>
      </c>
      <c r="C43" s="18">
        <v>23</v>
      </c>
      <c r="D43" s="2" t="s">
        <v>20</v>
      </c>
      <c r="E43" s="2" t="s">
        <v>31</v>
      </c>
      <c r="F43" s="2" t="s">
        <v>118</v>
      </c>
      <c r="G43" s="5"/>
      <c r="H43" s="3"/>
      <c r="I43" s="3"/>
      <c r="J43" s="3"/>
      <c r="K43" s="3"/>
      <c r="L43" s="3"/>
      <c r="M43" s="3"/>
      <c r="N43" s="3"/>
      <c r="O43" s="3"/>
      <c r="P43" s="3"/>
      <c r="Q43" s="3"/>
      <c r="R43" s="3"/>
      <c r="S43" s="3"/>
      <c r="T43" s="3">
        <v>143978.31</v>
      </c>
    </row>
    <row r="44" spans="1:20" x14ac:dyDescent="0.25">
      <c r="A44" s="2" t="s">
        <v>283</v>
      </c>
      <c r="B44" s="17">
        <v>42</v>
      </c>
      <c r="C44" s="18">
        <v>45</v>
      </c>
      <c r="D44" s="2" t="s">
        <v>20</v>
      </c>
      <c r="E44" s="2" t="s">
        <v>32</v>
      </c>
      <c r="F44" s="2" t="s">
        <v>32</v>
      </c>
      <c r="G44" s="5"/>
      <c r="H44" s="3"/>
      <c r="I44" s="3"/>
      <c r="J44" s="3"/>
      <c r="K44" s="3"/>
      <c r="L44" s="3"/>
      <c r="M44" s="3"/>
      <c r="N44" s="3"/>
      <c r="O44" s="3"/>
      <c r="P44" s="3"/>
      <c r="Q44" s="3"/>
      <c r="R44" s="3"/>
      <c r="S44" s="3"/>
      <c r="T44" s="3">
        <v>1033814.6199999999</v>
      </c>
    </row>
    <row r="45" spans="1:20" x14ac:dyDescent="0.25">
      <c r="A45" s="2" t="s">
        <v>283</v>
      </c>
      <c r="B45" s="17">
        <v>43</v>
      </c>
      <c r="C45" s="18">
        <v>45</v>
      </c>
      <c r="D45" s="2" t="s">
        <v>20</v>
      </c>
      <c r="E45" s="2" t="s">
        <v>32</v>
      </c>
      <c r="F45" s="2" t="s">
        <v>350</v>
      </c>
      <c r="G45" s="5"/>
      <c r="H45" s="3"/>
      <c r="I45" s="3"/>
      <c r="J45" s="3"/>
      <c r="K45" s="3"/>
      <c r="L45" s="3"/>
      <c r="M45" s="3"/>
      <c r="N45" s="3"/>
      <c r="O45" s="3"/>
      <c r="P45" s="3"/>
      <c r="Q45" s="3"/>
      <c r="R45" s="3"/>
      <c r="S45" s="3"/>
      <c r="T45" s="3">
        <v>855373.28</v>
      </c>
    </row>
    <row r="46" spans="1:20" x14ac:dyDescent="0.25">
      <c r="A46" s="2" t="s">
        <v>277</v>
      </c>
      <c r="B46" s="17">
        <v>44</v>
      </c>
      <c r="C46" s="18">
        <v>25</v>
      </c>
      <c r="D46" s="2" t="s">
        <v>20</v>
      </c>
      <c r="E46" s="2" t="s">
        <v>33</v>
      </c>
      <c r="F46" s="2" t="s">
        <v>33</v>
      </c>
      <c r="G46" s="5"/>
      <c r="H46" s="3"/>
      <c r="I46" s="3"/>
      <c r="J46" s="3"/>
      <c r="K46" s="3"/>
      <c r="L46" s="3"/>
      <c r="M46" s="3"/>
      <c r="N46" s="3"/>
      <c r="O46" s="3"/>
      <c r="P46" s="3"/>
      <c r="Q46" s="3"/>
      <c r="R46" s="3"/>
      <c r="S46" s="3"/>
      <c r="T46" s="3">
        <v>469391.3</v>
      </c>
    </row>
    <row r="47" spans="1:20" x14ac:dyDescent="0.25">
      <c r="A47" s="2" t="s">
        <v>277</v>
      </c>
      <c r="B47" s="17">
        <v>45</v>
      </c>
      <c r="C47" s="18">
        <v>25</v>
      </c>
      <c r="D47" s="2" t="s">
        <v>20</v>
      </c>
      <c r="E47" s="2" t="s">
        <v>33</v>
      </c>
      <c r="F47" s="2" t="s">
        <v>351</v>
      </c>
      <c r="G47" s="5"/>
      <c r="H47" s="3"/>
      <c r="I47" s="3"/>
      <c r="J47" s="3"/>
      <c r="K47" s="3"/>
      <c r="L47" s="3"/>
      <c r="M47" s="3"/>
      <c r="N47" s="3"/>
      <c r="O47" s="3"/>
      <c r="P47" s="3"/>
      <c r="Q47" s="3"/>
      <c r="R47" s="3"/>
      <c r="S47" s="3"/>
      <c r="T47" s="3">
        <v>132106.34999999998</v>
      </c>
    </row>
    <row r="48" spans="1:20" x14ac:dyDescent="0.25">
      <c r="A48" s="2" t="s">
        <v>274</v>
      </c>
      <c r="B48" s="17">
        <v>46</v>
      </c>
      <c r="C48" s="18">
        <v>62</v>
      </c>
      <c r="D48" s="2" t="s">
        <v>119</v>
      </c>
      <c r="E48" s="2" t="s">
        <v>34</v>
      </c>
      <c r="F48" s="2" t="s">
        <v>35</v>
      </c>
      <c r="G48" s="5"/>
      <c r="H48" s="3"/>
      <c r="I48" s="3"/>
      <c r="J48" s="3"/>
      <c r="K48" s="3"/>
      <c r="L48" s="3"/>
      <c r="M48" s="3"/>
      <c r="N48" s="3"/>
      <c r="O48" s="3"/>
      <c r="P48" s="3"/>
      <c r="Q48" s="3"/>
      <c r="R48" s="3"/>
      <c r="S48" s="3"/>
      <c r="T48" s="3">
        <v>76425.55</v>
      </c>
    </row>
    <row r="49" spans="1:20" x14ac:dyDescent="0.25">
      <c r="A49" s="2" t="s">
        <v>274</v>
      </c>
      <c r="B49" s="17">
        <v>47</v>
      </c>
      <c r="C49" s="18">
        <v>1245</v>
      </c>
      <c r="D49" s="2" t="s">
        <v>119</v>
      </c>
      <c r="E49" s="2" t="s">
        <v>34</v>
      </c>
      <c r="F49" s="2" t="s">
        <v>4</v>
      </c>
      <c r="G49" s="5"/>
      <c r="H49" s="3"/>
      <c r="I49" s="3"/>
      <c r="J49" s="3"/>
      <c r="K49" s="3"/>
      <c r="L49" s="3"/>
      <c r="M49" s="3"/>
      <c r="N49" s="3"/>
      <c r="O49" s="3"/>
      <c r="P49" s="3"/>
      <c r="Q49" s="3"/>
      <c r="R49" s="3"/>
      <c r="S49" s="3"/>
      <c r="T49" s="3">
        <v>722.25</v>
      </c>
    </row>
    <row r="50" spans="1:20" x14ac:dyDescent="0.25">
      <c r="A50" s="2" t="s">
        <v>274</v>
      </c>
      <c r="B50" s="17">
        <v>48</v>
      </c>
      <c r="C50" s="18">
        <v>1246</v>
      </c>
      <c r="D50" s="2" t="s">
        <v>119</v>
      </c>
      <c r="E50" s="2" t="s">
        <v>34</v>
      </c>
      <c r="F50" s="2" t="s">
        <v>36</v>
      </c>
      <c r="G50" s="5"/>
      <c r="H50" s="3"/>
      <c r="I50" s="3"/>
      <c r="J50" s="3"/>
      <c r="K50" s="3"/>
      <c r="L50" s="3"/>
      <c r="M50" s="3"/>
      <c r="N50" s="3"/>
      <c r="O50" s="3"/>
      <c r="P50" s="3"/>
      <c r="Q50" s="3"/>
      <c r="R50" s="3"/>
      <c r="S50" s="3"/>
      <c r="T50" s="3">
        <v>5968.08</v>
      </c>
    </row>
    <row r="51" spans="1:20" x14ac:dyDescent="0.25">
      <c r="A51" s="2" t="s">
        <v>274</v>
      </c>
      <c r="B51" s="17">
        <v>49</v>
      </c>
      <c r="C51" s="18">
        <v>1247</v>
      </c>
      <c r="D51" s="2" t="s">
        <v>119</v>
      </c>
      <c r="E51" s="2" t="s">
        <v>34</v>
      </c>
      <c r="F51" s="2" t="s">
        <v>18</v>
      </c>
      <c r="G51" s="5"/>
      <c r="H51" s="3"/>
      <c r="I51" s="3"/>
      <c r="J51" s="3"/>
      <c r="K51" s="3"/>
      <c r="L51" s="3"/>
      <c r="M51" s="3"/>
      <c r="N51" s="3"/>
      <c r="O51" s="3"/>
      <c r="P51" s="3"/>
      <c r="Q51" s="3"/>
      <c r="R51" s="3"/>
      <c r="S51" s="3"/>
      <c r="T51" s="3">
        <v>855.25000000000011</v>
      </c>
    </row>
    <row r="52" spans="1:20" x14ac:dyDescent="0.25">
      <c r="A52" s="2" t="s">
        <v>274</v>
      </c>
      <c r="B52" s="17">
        <v>50</v>
      </c>
      <c r="C52" s="18">
        <v>1248</v>
      </c>
      <c r="D52" s="2" t="s">
        <v>119</v>
      </c>
      <c r="E52" s="2" t="s">
        <v>34</v>
      </c>
      <c r="F52" s="2" t="s">
        <v>9</v>
      </c>
      <c r="G52" s="5"/>
      <c r="H52" s="3"/>
      <c r="I52" s="3"/>
      <c r="J52" s="3"/>
      <c r="K52" s="3"/>
      <c r="L52" s="3"/>
      <c r="M52" s="3"/>
      <c r="N52" s="3"/>
      <c r="O52" s="3"/>
      <c r="P52" s="3"/>
      <c r="Q52" s="3"/>
      <c r="R52" s="3"/>
      <c r="S52" s="3"/>
      <c r="T52" s="3">
        <v>13494.61</v>
      </c>
    </row>
    <row r="53" spans="1:20" x14ac:dyDescent="0.25">
      <c r="A53" s="2" t="s">
        <v>274</v>
      </c>
      <c r="B53" s="17">
        <v>51</v>
      </c>
      <c r="C53" s="18">
        <v>1249</v>
      </c>
      <c r="D53" s="2" t="s">
        <v>119</v>
      </c>
      <c r="E53" s="2" t="s">
        <v>34</v>
      </c>
      <c r="F53" s="2" t="s">
        <v>10</v>
      </c>
      <c r="G53" s="5"/>
      <c r="H53" s="3"/>
      <c r="I53" s="3"/>
      <c r="J53" s="3"/>
      <c r="K53" s="3"/>
      <c r="L53" s="3"/>
      <c r="M53" s="3"/>
      <c r="N53" s="3"/>
      <c r="O53" s="3"/>
      <c r="P53" s="3"/>
      <c r="Q53" s="3"/>
      <c r="R53" s="3"/>
      <c r="S53" s="3"/>
      <c r="T53" s="3">
        <v>8153.84</v>
      </c>
    </row>
    <row r="54" spans="1:20" x14ac:dyDescent="0.25">
      <c r="A54" s="2" t="s">
        <v>274</v>
      </c>
      <c r="B54" s="17">
        <v>52</v>
      </c>
      <c r="C54" s="18">
        <v>1250</v>
      </c>
      <c r="D54" s="2" t="s">
        <v>119</v>
      </c>
      <c r="E54" s="2" t="s">
        <v>34</v>
      </c>
      <c r="F54" s="2" t="s">
        <v>37</v>
      </c>
      <c r="G54" s="5"/>
      <c r="H54" s="3"/>
      <c r="I54" s="3"/>
      <c r="J54" s="3"/>
      <c r="K54" s="3"/>
      <c r="L54" s="3"/>
      <c r="M54" s="3"/>
      <c r="N54" s="3"/>
      <c r="O54" s="3"/>
      <c r="P54" s="3"/>
      <c r="Q54" s="3"/>
      <c r="R54" s="3"/>
      <c r="S54" s="3"/>
      <c r="T54" s="3">
        <v>3136.0699999999997</v>
      </c>
    </row>
    <row r="55" spans="1:20" x14ac:dyDescent="0.25">
      <c r="A55" s="2" t="s">
        <v>272</v>
      </c>
      <c r="B55" s="17">
        <v>53</v>
      </c>
      <c r="C55" s="18">
        <v>1251</v>
      </c>
      <c r="D55" s="2" t="s">
        <v>119</v>
      </c>
      <c r="E55" s="2" t="s">
        <v>34</v>
      </c>
      <c r="F55" s="2" t="s">
        <v>38</v>
      </c>
      <c r="G55" s="5"/>
      <c r="H55" s="3"/>
      <c r="I55" s="3"/>
      <c r="J55" s="3"/>
      <c r="K55" s="3"/>
      <c r="L55" s="3"/>
      <c r="M55" s="3"/>
      <c r="N55" s="3"/>
      <c r="O55" s="3"/>
      <c r="P55" s="3"/>
      <c r="Q55" s="3"/>
      <c r="R55" s="3"/>
      <c r="S55" s="3"/>
      <c r="T55" s="3">
        <v>18968.360000000004</v>
      </c>
    </row>
    <row r="56" spans="1:20" x14ac:dyDescent="0.25">
      <c r="A56" s="2" t="s">
        <v>272</v>
      </c>
      <c r="B56" s="17">
        <v>54</v>
      </c>
      <c r="C56" s="18">
        <v>1252</v>
      </c>
      <c r="D56" s="2" t="s">
        <v>119</v>
      </c>
      <c r="E56" s="2" t="s">
        <v>34</v>
      </c>
      <c r="F56" s="2" t="s">
        <v>39</v>
      </c>
      <c r="G56" s="5"/>
      <c r="H56" s="3"/>
      <c r="I56" s="3"/>
      <c r="J56" s="3"/>
      <c r="K56" s="3"/>
      <c r="L56" s="3"/>
      <c r="M56" s="3"/>
      <c r="N56" s="3"/>
      <c r="O56" s="3"/>
      <c r="P56" s="3"/>
      <c r="Q56" s="3"/>
      <c r="R56" s="3"/>
      <c r="S56" s="3"/>
      <c r="T56" s="3">
        <v>1045.3499999999999</v>
      </c>
    </row>
    <row r="57" spans="1:20" x14ac:dyDescent="0.25">
      <c r="A57" s="2" t="s">
        <v>272</v>
      </c>
      <c r="B57" s="17">
        <v>55</v>
      </c>
      <c r="C57" s="18">
        <v>1253</v>
      </c>
      <c r="D57" s="2" t="s">
        <v>119</v>
      </c>
      <c r="E57" s="2" t="s">
        <v>34</v>
      </c>
      <c r="F57" s="2" t="s">
        <v>40</v>
      </c>
      <c r="G57" s="5"/>
      <c r="H57" s="3"/>
      <c r="I57" s="3"/>
      <c r="J57" s="3"/>
      <c r="K57" s="3"/>
      <c r="L57" s="3"/>
      <c r="M57" s="3"/>
      <c r="N57" s="3"/>
      <c r="O57" s="3"/>
      <c r="P57" s="3"/>
      <c r="Q57" s="3"/>
      <c r="R57" s="3"/>
      <c r="S57" s="3"/>
      <c r="T57" s="3">
        <v>34078.129999999997</v>
      </c>
    </row>
    <row r="58" spans="1:20" x14ac:dyDescent="0.25">
      <c r="A58" s="2" t="s">
        <v>272</v>
      </c>
      <c r="B58" s="17">
        <v>56</v>
      </c>
      <c r="C58" s="18">
        <v>1254</v>
      </c>
      <c r="D58" s="2" t="s">
        <v>119</v>
      </c>
      <c r="E58" s="2" t="s">
        <v>34</v>
      </c>
      <c r="F58" s="2" t="s">
        <v>41</v>
      </c>
      <c r="G58" s="5"/>
      <c r="H58" s="3"/>
      <c r="I58" s="3"/>
      <c r="J58" s="3"/>
      <c r="K58" s="3"/>
      <c r="L58" s="3"/>
      <c r="M58" s="3"/>
      <c r="N58" s="3"/>
      <c r="O58" s="3"/>
      <c r="P58" s="3"/>
      <c r="Q58" s="3"/>
      <c r="R58" s="3"/>
      <c r="S58" s="3"/>
      <c r="T58" s="3">
        <v>10377.379999999999</v>
      </c>
    </row>
    <row r="59" spans="1:20" x14ac:dyDescent="0.25">
      <c r="A59" s="2" t="s">
        <v>272</v>
      </c>
      <c r="B59" s="17">
        <v>57</v>
      </c>
      <c r="C59" s="18">
        <v>1255</v>
      </c>
      <c r="D59" s="2" t="s">
        <v>119</v>
      </c>
      <c r="E59" s="2" t="s">
        <v>34</v>
      </c>
      <c r="F59" s="2" t="s">
        <v>42</v>
      </c>
      <c r="G59" s="5"/>
      <c r="H59" s="3"/>
      <c r="I59" s="3"/>
      <c r="J59" s="3"/>
      <c r="K59" s="3"/>
      <c r="L59" s="3"/>
      <c r="M59" s="3"/>
      <c r="N59" s="3"/>
      <c r="O59" s="3"/>
      <c r="P59" s="3"/>
      <c r="Q59" s="3"/>
      <c r="R59" s="3"/>
      <c r="S59" s="3"/>
      <c r="T59" s="3">
        <v>760.20999999999992</v>
      </c>
    </row>
    <row r="60" spans="1:20" x14ac:dyDescent="0.25">
      <c r="A60" s="2" t="s">
        <v>270</v>
      </c>
      <c r="B60" s="17">
        <v>58</v>
      </c>
      <c r="C60" s="18">
        <v>28</v>
      </c>
      <c r="D60" s="2" t="s">
        <v>119</v>
      </c>
      <c r="E60" s="2" t="s">
        <v>43</v>
      </c>
      <c r="F60" s="2" t="s">
        <v>35</v>
      </c>
      <c r="G60" s="5"/>
      <c r="H60" s="3"/>
      <c r="I60" s="3"/>
      <c r="J60" s="3"/>
      <c r="K60" s="3"/>
      <c r="L60" s="3"/>
      <c r="M60" s="3"/>
      <c r="N60" s="3"/>
      <c r="O60" s="3"/>
      <c r="P60" s="3"/>
      <c r="Q60" s="3"/>
      <c r="R60" s="3"/>
      <c r="S60" s="3"/>
      <c r="T60" s="3">
        <v>31662.450000000004</v>
      </c>
    </row>
    <row r="61" spans="1:20" x14ac:dyDescent="0.25">
      <c r="A61" s="2" t="s">
        <v>270</v>
      </c>
      <c r="B61" s="17">
        <v>59</v>
      </c>
      <c r="C61" s="18">
        <v>28</v>
      </c>
      <c r="D61" s="2" t="s">
        <v>119</v>
      </c>
      <c r="E61" s="2" t="s">
        <v>43</v>
      </c>
      <c r="F61" s="2" t="s">
        <v>4</v>
      </c>
      <c r="G61" s="5"/>
      <c r="H61" s="3"/>
      <c r="I61" s="3"/>
      <c r="J61" s="3"/>
      <c r="K61" s="3"/>
      <c r="L61" s="3"/>
      <c r="M61" s="3"/>
      <c r="N61" s="3"/>
      <c r="O61" s="3"/>
      <c r="P61" s="3"/>
      <c r="Q61" s="3"/>
      <c r="R61" s="3"/>
      <c r="S61" s="3"/>
      <c r="T61" s="3">
        <v>7575.13</v>
      </c>
    </row>
    <row r="62" spans="1:20" x14ac:dyDescent="0.25">
      <c r="A62" s="2" t="s">
        <v>270</v>
      </c>
      <c r="B62" s="17">
        <v>60</v>
      </c>
      <c r="C62" s="18">
        <v>28</v>
      </c>
      <c r="D62" s="2" t="s">
        <v>119</v>
      </c>
      <c r="E62" s="2" t="s">
        <v>43</v>
      </c>
      <c r="F62" s="2" t="s">
        <v>18</v>
      </c>
      <c r="G62" s="5"/>
      <c r="H62" s="3"/>
      <c r="I62" s="3"/>
      <c r="J62" s="3"/>
      <c r="K62" s="3"/>
      <c r="L62" s="3"/>
      <c r="M62" s="3"/>
      <c r="N62" s="3"/>
      <c r="O62" s="3"/>
      <c r="P62" s="3"/>
      <c r="Q62" s="3"/>
      <c r="R62" s="3"/>
      <c r="S62" s="3"/>
      <c r="T62" s="3">
        <v>445.06</v>
      </c>
    </row>
    <row r="63" spans="1:20" x14ac:dyDescent="0.25">
      <c r="A63" s="2" t="s">
        <v>270</v>
      </c>
      <c r="B63" s="17">
        <v>61</v>
      </c>
      <c r="C63" s="18">
        <v>28</v>
      </c>
      <c r="D63" s="2" t="s">
        <v>119</v>
      </c>
      <c r="E63" s="2" t="s">
        <v>43</v>
      </c>
      <c r="F63" s="2" t="s">
        <v>10</v>
      </c>
      <c r="G63" s="5"/>
      <c r="H63" s="3"/>
      <c r="I63" s="3"/>
      <c r="J63" s="3"/>
      <c r="K63" s="3"/>
      <c r="L63" s="3"/>
      <c r="M63" s="3"/>
      <c r="N63" s="3"/>
      <c r="O63" s="3"/>
      <c r="P63" s="3"/>
      <c r="Q63" s="3"/>
      <c r="R63" s="3"/>
      <c r="S63" s="3"/>
      <c r="T63" s="3">
        <v>5323.07</v>
      </c>
    </row>
    <row r="64" spans="1:20" x14ac:dyDescent="0.25">
      <c r="A64" s="2" t="s">
        <v>270</v>
      </c>
      <c r="B64" s="17">
        <v>62</v>
      </c>
      <c r="C64" s="18">
        <v>28</v>
      </c>
      <c r="D64" s="2" t="s">
        <v>119</v>
      </c>
      <c r="E64" s="2" t="s">
        <v>43</v>
      </c>
      <c r="F64" s="2" t="s">
        <v>37</v>
      </c>
      <c r="G64" s="5"/>
      <c r="H64" s="3"/>
      <c r="I64" s="3"/>
      <c r="J64" s="3"/>
      <c r="K64" s="3"/>
      <c r="L64" s="3"/>
      <c r="M64" s="3"/>
      <c r="N64" s="3"/>
      <c r="O64" s="3"/>
      <c r="P64" s="3"/>
      <c r="Q64" s="3"/>
      <c r="R64" s="3"/>
      <c r="S64" s="3"/>
      <c r="T64" s="3">
        <v>3249.04</v>
      </c>
    </row>
    <row r="65" spans="1:20" x14ac:dyDescent="0.25">
      <c r="A65" s="2" t="s">
        <v>268</v>
      </c>
      <c r="B65" s="17">
        <v>63</v>
      </c>
      <c r="C65" s="18">
        <v>28</v>
      </c>
      <c r="D65" s="2" t="s">
        <v>119</v>
      </c>
      <c r="E65" s="2" t="s">
        <v>43</v>
      </c>
      <c r="F65" s="2" t="s">
        <v>38</v>
      </c>
      <c r="G65" s="5"/>
      <c r="H65" s="3"/>
      <c r="I65" s="3"/>
      <c r="J65" s="3"/>
      <c r="K65" s="3"/>
      <c r="L65" s="3"/>
      <c r="M65" s="3"/>
      <c r="N65" s="3"/>
      <c r="O65" s="3"/>
      <c r="P65" s="3"/>
      <c r="Q65" s="3"/>
      <c r="R65" s="3"/>
      <c r="S65" s="3"/>
      <c r="T65" s="3">
        <v>24736.720000000001</v>
      </c>
    </row>
    <row r="66" spans="1:20" x14ac:dyDescent="0.25">
      <c r="A66" s="2" t="s">
        <v>268</v>
      </c>
      <c r="B66" s="17">
        <v>64</v>
      </c>
      <c r="C66" s="18">
        <v>28</v>
      </c>
      <c r="D66" s="2" t="s">
        <v>119</v>
      </c>
      <c r="E66" s="2" t="s">
        <v>43</v>
      </c>
      <c r="F66" s="2" t="s">
        <v>39</v>
      </c>
      <c r="G66" s="5"/>
      <c r="H66" s="3"/>
      <c r="I66" s="3"/>
      <c r="J66" s="3"/>
      <c r="K66" s="3"/>
      <c r="L66" s="3"/>
      <c r="M66" s="3"/>
      <c r="N66" s="3"/>
      <c r="O66" s="3"/>
      <c r="P66" s="3"/>
      <c r="Q66" s="3"/>
      <c r="R66" s="3"/>
      <c r="S66" s="3"/>
      <c r="T66" s="3">
        <v>3747.51</v>
      </c>
    </row>
    <row r="67" spans="1:20" x14ac:dyDescent="0.25">
      <c r="A67" s="2" t="s">
        <v>268</v>
      </c>
      <c r="B67" s="17">
        <v>65</v>
      </c>
      <c r="C67" s="18">
        <v>28</v>
      </c>
      <c r="D67" s="2" t="s">
        <v>119</v>
      </c>
      <c r="E67" s="2" t="s">
        <v>43</v>
      </c>
      <c r="F67" s="2" t="s">
        <v>40</v>
      </c>
      <c r="G67" s="5"/>
      <c r="H67" s="3"/>
      <c r="I67" s="3"/>
      <c r="J67" s="3"/>
      <c r="K67" s="3"/>
      <c r="L67" s="3"/>
      <c r="M67" s="3"/>
      <c r="N67" s="3"/>
      <c r="O67" s="3"/>
      <c r="P67" s="3"/>
      <c r="Q67" s="3"/>
      <c r="R67" s="3"/>
      <c r="S67" s="3"/>
      <c r="T67" s="3">
        <v>12515.439999999999</v>
      </c>
    </row>
    <row r="68" spans="1:20" x14ac:dyDescent="0.25">
      <c r="A68" s="2" t="s">
        <v>268</v>
      </c>
      <c r="B68" s="17">
        <v>66</v>
      </c>
      <c r="C68" s="18">
        <v>28</v>
      </c>
      <c r="D68" s="2" t="s">
        <v>119</v>
      </c>
      <c r="E68" s="2" t="s">
        <v>43</v>
      </c>
      <c r="F68" s="2" t="s">
        <v>41</v>
      </c>
      <c r="G68" s="5"/>
      <c r="H68" s="3"/>
      <c r="I68" s="3"/>
      <c r="J68" s="3"/>
      <c r="K68" s="3"/>
      <c r="L68" s="3"/>
      <c r="M68" s="3"/>
      <c r="N68" s="3"/>
      <c r="O68" s="3"/>
      <c r="P68" s="3"/>
      <c r="Q68" s="3"/>
      <c r="R68" s="3"/>
      <c r="S68" s="3"/>
      <c r="T68" s="3">
        <v>2625.92</v>
      </c>
    </row>
    <row r="69" spans="1:20" x14ac:dyDescent="0.25">
      <c r="A69" s="2" t="s">
        <v>268</v>
      </c>
      <c r="B69" s="17">
        <v>67</v>
      </c>
      <c r="C69" s="18">
        <v>28</v>
      </c>
      <c r="D69" s="2" t="s">
        <v>119</v>
      </c>
      <c r="E69" s="2" t="s">
        <v>43</v>
      </c>
      <c r="F69" s="2" t="s">
        <v>42</v>
      </c>
      <c r="G69" s="5"/>
      <c r="H69" s="3"/>
      <c r="I69" s="3"/>
      <c r="J69" s="3"/>
      <c r="K69" s="3"/>
      <c r="L69" s="3"/>
      <c r="M69" s="3"/>
      <c r="N69" s="3"/>
      <c r="O69" s="3"/>
      <c r="P69" s="3"/>
      <c r="Q69" s="3"/>
      <c r="R69" s="3"/>
      <c r="S69" s="3"/>
      <c r="T69" s="3">
        <v>356.05999999999995</v>
      </c>
    </row>
    <row r="70" spans="1:20" x14ac:dyDescent="0.25">
      <c r="A70" s="2" t="s">
        <v>266</v>
      </c>
      <c r="B70" s="17">
        <v>68</v>
      </c>
      <c r="C70" s="18">
        <v>49</v>
      </c>
      <c r="D70" s="2" t="s">
        <v>119</v>
      </c>
      <c r="E70" s="2" t="s">
        <v>44</v>
      </c>
      <c r="F70" s="2" t="s">
        <v>35</v>
      </c>
      <c r="G70" s="5"/>
      <c r="H70" s="3"/>
      <c r="I70" s="3"/>
      <c r="J70" s="3"/>
      <c r="K70" s="3"/>
      <c r="L70" s="3"/>
      <c r="M70" s="3"/>
      <c r="N70" s="3"/>
      <c r="O70" s="3"/>
      <c r="P70" s="3"/>
      <c r="Q70" s="3"/>
      <c r="R70" s="3"/>
      <c r="S70" s="3"/>
      <c r="T70" s="3">
        <v>52942.53</v>
      </c>
    </row>
    <row r="71" spans="1:20" x14ac:dyDescent="0.25">
      <c r="A71" s="2" t="s">
        <v>266</v>
      </c>
      <c r="B71" s="17">
        <v>69</v>
      </c>
      <c r="C71" s="18">
        <v>49</v>
      </c>
      <c r="D71" s="2" t="s">
        <v>119</v>
      </c>
      <c r="E71" s="2" t="s">
        <v>44</v>
      </c>
      <c r="F71" s="2" t="s">
        <v>4</v>
      </c>
      <c r="G71" s="5"/>
      <c r="H71" s="3"/>
      <c r="I71" s="3"/>
      <c r="J71" s="3"/>
      <c r="K71" s="3"/>
      <c r="L71" s="3"/>
      <c r="M71" s="3"/>
      <c r="N71" s="3"/>
      <c r="O71" s="3"/>
      <c r="P71" s="3"/>
      <c r="Q71" s="3"/>
      <c r="R71" s="3"/>
      <c r="S71" s="3"/>
      <c r="T71" s="3">
        <v>9886.5499999999993</v>
      </c>
    </row>
    <row r="72" spans="1:20" x14ac:dyDescent="0.25">
      <c r="A72" s="2" t="s">
        <v>266</v>
      </c>
      <c r="B72" s="17">
        <v>70</v>
      </c>
      <c r="C72" s="18">
        <v>49</v>
      </c>
      <c r="D72" s="2" t="s">
        <v>119</v>
      </c>
      <c r="E72" s="2" t="s">
        <v>44</v>
      </c>
      <c r="F72" s="2" t="s">
        <v>45</v>
      </c>
      <c r="G72" s="5"/>
      <c r="H72" s="3"/>
      <c r="I72" s="3"/>
      <c r="J72" s="3"/>
      <c r="K72" s="3"/>
      <c r="L72" s="3"/>
      <c r="M72" s="3"/>
      <c r="N72" s="3"/>
      <c r="O72" s="3"/>
      <c r="P72" s="3"/>
      <c r="Q72" s="3"/>
      <c r="R72" s="3"/>
      <c r="S72" s="3"/>
      <c r="T72" s="3">
        <v>17487.040000000005</v>
      </c>
    </row>
    <row r="73" spans="1:20" x14ac:dyDescent="0.25">
      <c r="A73" s="2" t="s">
        <v>266</v>
      </c>
      <c r="B73" s="17">
        <v>71</v>
      </c>
      <c r="C73" s="18">
        <v>49</v>
      </c>
      <c r="D73" s="2" t="s">
        <v>119</v>
      </c>
      <c r="E73" s="2" t="s">
        <v>44</v>
      </c>
      <c r="F73" s="2" t="s">
        <v>18</v>
      </c>
      <c r="G73" s="5"/>
      <c r="H73" s="3"/>
      <c r="I73" s="3"/>
      <c r="J73" s="3"/>
      <c r="K73" s="3"/>
      <c r="L73" s="3"/>
      <c r="M73" s="3"/>
      <c r="N73" s="3"/>
      <c r="O73" s="3"/>
      <c r="P73" s="3"/>
      <c r="Q73" s="3"/>
      <c r="R73" s="3"/>
      <c r="S73" s="3"/>
      <c r="T73" s="3">
        <v>581.56999999999994</v>
      </c>
    </row>
    <row r="74" spans="1:20" x14ac:dyDescent="0.25">
      <c r="A74" s="2" t="s">
        <v>266</v>
      </c>
      <c r="B74" s="17">
        <v>72</v>
      </c>
      <c r="C74" s="18">
        <v>49</v>
      </c>
      <c r="D74" s="2" t="s">
        <v>119</v>
      </c>
      <c r="E74" s="2" t="s">
        <v>44</v>
      </c>
      <c r="F74" s="2" t="s">
        <v>9</v>
      </c>
      <c r="G74" s="5"/>
      <c r="H74" s="3"/>
      <c r="I74" s="3"/>
      <c r="J74" s="3"/>
      <c r="K74" s="3"/>
      <c r="L74" s="3"/>
      <c r="M74" s="3"/>
      <c r="N74" s="3"/>
      <c r="O74" s="3"/>
      <c r="P74" s="3"/>
      <c r="Q74" s="3"/>
      <c r="R74" s="3"/>
      <c r="S74" s="3"/>
      <c r="T74" s="3">
        <v>1463.96</v>
      </c>
    </row>
    <row r="75" spans="1:20" x14ac:dyDescent="0.25">
      <c r="A75" s="2" t="s">
        <v>266</v>
      </c>
      <c r="B75" s="17">
        <v>73</v>
      </c>
      <c r="C75" s="18">
        <v>49</v>
      </c>
      <c r="D75" s="2" t="s">
        <v>119</v>
      </c>
      <c r="E75" s="2" t="s">
        <v>44</v>
      </c>
      <c r="F75" s="2" t="s">
        <v>10</v>
      </c>
      <c r="G75" s="5"/>
      <c r="H75" s="3"/>
      <c r="I75" s="3"/>
      <c r="J75" s="3"/>
      <c r="K75" s="3"/>
      <c r="L75" s="3"/>
      <c r="M75" s="3"/>
      <c r="N75" s="3"/>
      <c r="O75" s="3"/>
      <c r="P75" s="3"/>
      <c r="Q75" s="3"/>
      <c r="R75" s="3"/>
      <c r="S75" s="3"/>
      <c r="T75" s="3">
        <v>6136.51</v>
      </c>
    </row>
    <row r="76" spans="1:20" x14ac:dyDescent="0.25">
      <c r="A76" s="2" t="s">
        <v>266</v>
      </c>
      <c r="B76" s="17">
        <v>74</v>
      </c>
      <c r="C76" s="18">
        <v>49</v>
      </c>
      <c r="D76" s="2" t="s">
        <v>119</v>
      </c>
      <c r="E76" s="2" t="s">
        <v>44</v>
      </c>
      <c r="F76" s="2" t="s">
        <v>37</v>
      </c>
      <c r="G76" s="5"/>
      <c r="H76" s="3"/>
      <c r="I76" s="3"/>
      <c r="J76" s="3"/>
      <c r="K76" s="3"/>
      <c r="L76" s="3"/>
      <c r="M76" s="3"/>
      <c r="N76" s="3"/>
      <c r="O76" s="3"/>
      <c r="P76" s="3"/>
      <c r="Q76" s="3"/>
      <c r="R76" s="3"/>
      <c r="S76" s="3"/>
      <c r="T76" s="3">
        <v>16725.010000000002</v>
      </c>
    </row>
    <row r="77" spans="1:20" x14ac:dyDescent="0.25">
      <c r="A77" s="2" t="s">
        <v>264</v>
      </c>
      <c r="B77" s="17">
        <v>75</v>
      </c>
      <c r="C77" s="18">
        <v>49</v>
      </c>
      <c r="D77" s="2" t="s">
        <v>119</v>
      </c>
      <c r="E77" s="2" t="s">
        <v>44</v>
      </c>
      <c r="F77" s="2" t="s">
        <v>38</v>
      </c>
      <c r="G77" s="5"/>
      <c r="H77" s="3"/>
      <c r="I77" s="3"/>
      <c r="J77" s="3"/>
      <c r="K77" s="3"/>
      <c r="L77" s="3"/>
      <c r="M77" s="3"/>
      <c r="N77" s="3"/>
      <c r="O77" s="3"/>
      <c r="P77" s="3"/>
      <c r="Q77" s="3"/>
      <c r="R77" s="3"/>
      <c r="S77" s="3"/>
      <c r="T77" s="3">
        <v>47501.039999999994</v>
      </c>
    </row>
    <row r="78" spans="1:20" x14ac:dyDescent="0.25">
      <c r="A78" s="2" t="s">
        <v>264</v>
      </c>
      <c r="B78" s="17">
        <v>76</v>
      </c>
      <c r="C78" s="18">
        <v>49</v>
      </c>
      <c r="D78" s="2" t="s">
        <v>119</v>
      </c>
      <c r="E78" s="2" t="s">
        <v>44</v>
      </c>
      <c r="F78" s="2" t="s">
        <v>39</v>
      </c>
      <c r="G78" s="5"/>
      <c r="H78" s="3"/>
      <c r="I78" s="3"/>
      <c r="J78" s="3"/>
      <c r="K78" s="3"/>
      <c r="L78" s="3"/>
      <c r="M78" s="3"/>
      <c r="N78" s="3"/>
      <c r="O78" s="3"/>
      <c r="P78" s="3"/>
      <c r="Q78" s="3"/>
      <c r="R78" s="3"/>
      <c r="S78" s="3"/>
      <c r="T78" s="3">
        <v>4993.42</v>
      </c>
    </row>
    <row r="79" spans="1:20" x14ac:dyDescent="0.25">
      <c r="A79" s="2" t="s">
        <v>264</v>
      </c>
      <c r="B79" s="17">
        <v>77</v>
      </c>
      <c r="C79" s="18">
        <v>49</v>
      </c>
      <c r="D79" s="2" t="s">
        <v>119</v>
      </c>
      <c r="E79" s="2" t="s">
        <v>44</v>
      </c>
      <c r="F79" s="2" t="s">
        <v>40</v>
      </c>
      <c r="G79" s="5"/>
      <c r="H79" s="3"/>
      <c r="I79" s="3"/>
      <c r="J79" s="3"/>
      <c r="K79" s="3"/>
      <c r="L79" s="3"/>
      <c r="M79" s="3"/>
      <c r="N79" s="3"/>
      <c r="O79" s="3"/>
      <c r="P79" s="3"/>
      <c r="Q79" s="3"/>
      <c r="R79" s="3"/>
      <c r="S79" s="3"/>
      <c r="T79" s="3">
        <v>20033.850000000002</v>
      </c>
    </row>
    <row r="80" spans="1:20" x14ac:dyDescent="0.25">
      <c r="A80" s="2" t="s">
        <v>264</v>
      </c>
      <c r="B80" s="17">
        <v>78</v>
      </c>
      <c r="C80" s="18">
        <v>49</v>
      </c>
      <c r="D80" s="2" t="s">
        <v>119</v>
      </c>
      <c r="E80" s="2" t="s">
        <v>44</v>
      </c>
      <c r="F80" s="2" t="s">
        <v>41</v>
      </c>
      <c r="G80" s="5"/>
      <c r="H80" s="3"/>
      <c r="I80" s="3"/>
      <c r="J80" s="3"/>
      <c r="K80" s="3"/>
      <c r="L80" s="3"/>
      <c r="M80" s="3"/>
      <c r="N80" s="3"/>
      <c r="O80" s="3"/>
      <c r="P80" s="3"/>
      <c r="Q80" s="3"/>
      <c r="R80" s="3"/>
      <c r="S80" s="3"/>
      <c r="T80" s="3">
        <v>15140.670000000002</v>
      </c>
    </row>
    <row r="81" spans="1:20" x14ac:dyDescent="0.25">
      <c r="A81" s="2" t="s">
        <v>264</v>
      </c>
      <c r="B81" s="17">
        <v>79</v>
      </c>
      <c r="C81" s="18">
        <v>49</v>
      </c>
      <c r="D81" s="2" t="s">
        <v>119</v>
      </c>
      <c r="E81" s="2" t="s">
        <v>44</v>
      </c>
      <c r="F81" s="2" t="s">
        <v>42</v>
      </c>
      <c r="G81" s="5"/>
      <c r="H81" s="3"/>
      <c r="I81" s="3"/>
      <c r="J81" s="3"/>
      <c r="K81" s="3"/>
      <c r="L81" s="3"/>
      <c r="M81" s="3"/>
      <c r="N81" s="3"/>
      <c r="O81" s="3"/>
      <c r="P81" s="3"/>
      <c r="Q81" s="3"/>
      <c r="R81" s="3"/>
      <c r="S81" s="3"/>
      <c r="T81" s="3">
        <v>481.28</v>
      </c>
    </row>
    <row r="82" spans="1:20" x14ac:dyDescent="0.25">
      <c r="A82" s="2" t="s">
        <v>264</v>
      </c>
      <c r="B82" s="17">
        <v>80</v>
      </c>
      <c r="C82" s="18">
        <v>49</v>
      </c>
      <c r="D82" s="2" t="s">
        <v>119</v>
      </c>
      <c r="E82" s="2" t="s">
        <v>44</v>
      </c>
      <c r="F82" s="2" t="s">
        <v>46</v>
      </c>
      <c r="G82" s="5"/>
      <c r="H82" s="3"/>
      <c r="I82" s="3"/>
      <c r="J82" s="3"/>
      <c r="K82" s="3"/>
      <c r="L82" s="3"/>
      <c r="M82" s="3"/>
      <c r="N82" s="3"/>
      <c r="O82" s="3"/>
      <c r="P82" s="3"/>
      <c r="Q82" s="3"/>
      <c r="R82" s="3"/>
      <c r="S82" s="3"/>
      <c r="T82" s="3">
        <v>4251.3899999999994</v>
      </c>
    </row>
    <row r="83" spans="1:20" x14ac:dyDescent="0.25">
      <c r="A83" s="2" t="s">
        <v>261</v>
      </c>
      <c r="B83" s="17">
        <v>81</v>
      </c>
      <c r="C83" s="18">
        <v>9</v>
      </c>
      <c r="D83" s="2" t="s">
        <v>119</v>
      </c>
      <c r="E83" s="2" t="s">
        <v>47</v>
      </c>
      <c r="F83" s="2" t="s">
        <v>35</v>
      </c>
      <c r="G83" s="5"/>
      <c r="H83" s="3"/>
      <c r="I83" s="3"/>
      <c r="J83" s="3"/>
      <c r="K83" s="3"/>
      <c r="L83" s="3"/>
      <c r="M83" s="3"/>
      <c r="N83" s="3"/>
      <c r="O83" s="3"/>
      <c r="P83" s="3"/>
      <c r="Q83" s="3"/>
      <c r="R83" s="3"/>
      <c r="S83" s="3"/>
      <c r="T83" s="3">
        <v>51908.240000000005</v>
      </c>
    </row>
    <row r="84" spans="1:20" x14ac:dyDescent="0.25">
      <c r="A84" s="2" t="s">
        <v>261</v>
      </c>
      <c r="B84" s="17">
        <v>82</v>
      </c>
      <c r="C84" s="18">
        <v>9</v>
      </c>
      <c r="D84" s="2" t="s">
        <v>119</v>
      </c>
      <c r="E84" s="2" t="s">
        <v>47</v>
      </c>
      <c r="F84" s="2" t="s">
        <v>45</v>
      </c>
      <c r="G84" s="5"/>
      <c r="H84" s="3"/>
      <c r="I84" s="3"/>
      <c r="J84" s="3"/>
      <c r="K84" s="3"/>
      <c r="L84" s="3"/>
      <c r="M84" s="3"/>
      <c r="N84" s="3"/>
      <c r="O84" s="3"/>
      <c r="P84" s="3"/>
      <c r="Q84" s="3"/>
      <c r="R84" s="3"/>
      <c r="S84" s="3"/>
      <c r="T84" s="3">
        <v>8568.68</v>
      </c>
    </row>
    <row r="85" spans="1:20" x14ac:dyDescent="0.25">
      <c r="A85" s="2" t="s">
        <v>261</v>
      </c>
      <c r="B85" s="17">
        <v>83</v>
      </c>
      <c r="C85" s="18">
        <v>9</v>
      </c>
      <c r="D85" s="2" t="s">
        <v>119</v>
      </c>
      <c r="E85" s="2" t="s">
        <v>47</v>
      </c>
      <c r="F85" s="2" t="s">
        <v>9</v>
      </c>
      <c r="G85" s="5"/>
      <c r="H85" s="3"/>
      <c r="I85" s="3"/>
      <c r="J85" s="3"/>
      <c r="K85" s="3"/>
      <c r="L85" s="3"/>
      <c r="M85" s="3"/>
      <c r="N85" s="3"/>
      <c r="O85" s="3"/>
      <c r="P85" s="3"/>
      <c r="Q85" s="3"/>
      <c r="R85" s="3"/>
      <c r="S85" s="3"/>
      <c r="T85" s="3">
        <v>7561.5300000000007</v>
      </c>
    </row>
    <row r="86" spans="1:20" x14ac:dyDescent="0.25">
      <c r="A86" s="2" t="s">
        <v>261</v>
      </c>
      <c r="B86" s="17">
        <v>84</v>
      </c>
      <c r="C86" s="18">
        <v>9</v>
      </c>
      <c r="D86" s="2" t="s">
        <v>119</v>
      </c>
      <c r="E86" s="2" t="s">
        <v>47</v>
      </c>
      <c r="F86" s="2" t="s">
        <v>10</v>
      </c>
      <c r="G86" s="5"/>
      <c r="H86" s="3"/>
      <c r="I86" s="3"/>
      <c r="J86" s="3"/>
      <c r="K86" s="3"/>
      <c r="L86" s="3"/>
      <c r="M86" s="3"/>
      <c r="N86" s="3"/>
      <c r="O86" s="3"/>
      <c r="P86" s="3"/>
      <c r="Q86" s="3"/>
      <c r="R86" s="3"/>
      <c r="S86" s="3"/>
      <c r="T86" s="3">
        <v>4134.0500000000011</v>
      </c>
    </row>
    <row r="87" spans="1:20" x14ac:dyDescent="0.25">
      <c r="A87" s="2" t="s">
        <v>261</v>
      </c>
      <c r="B87" s="17">
        <v>85</v>
      </c>
      <c r="C87" s="18">
        <v>1819</v>
      </c>
      <c r="D87" s="2" t="s">
        <v>119</v>
      </c>
      <c r="E87" s="2" t="s">
        <v>47</v>
      </c>
      <c r="F87" s="2" t="s">
        <v>37</v>
      </c>
      <c r="G87" s="5"/>
      <c r="H87" s="3"/>
      <c r="I87" s="3"/>
      <c r="J87" s="3"/>
      <c r="K87" s="3"/>
      <c r="L87" s="3"/>
      <c r="M87" s="3"/>
      <c r="N87" s="3"/>
      <c r="O87" s="3"/>
      <c r="P87" s="3"/>
      <c r="Q87" s="3"/>
      <c r="R87" s="3"/>
      <c r="S87" s="3"/>
      <c r="T87" s="3">
        <v>856.85</v>
      </c>
    </row>
    <row r="88" spans="1:20" x14ac:dyDescent="0.25">
      <c r="A88" s="2" t="s">
        <v>259</v>
      </c>
      <c r="B88" s="17">
        <v>86</v>
      </c>
      <c r="C88" s="18">
        <v>1820</v>
      </c>
      <c r="D88" s="2" t="s">
        <v>119</v>
      </c>
      <c r="E88" s="2" t="s">
        <v>47</v>
      </c>
      <c r="F88" s="2" t="s">
        <v>38</v>
      </c>
      <c r="G88" s="5"/>
      <c r="H88" s="3"/>
      <c r="I88" s="3"/>
      <c r="J88" s="3"/>
      <c r="K88" s="3"/>
      <c r="L88" s="3"/>
      <c r="M88" s="3"/>
      <c r="N88" s="3"/>
      <c r="O88" s="3"/>
      <c r="P88" s="3"/>
      <c r="Q88" s="3"/>
      <c r="R88" s="3"/>
      <c r="S88" s="3"/>
      <c r="T88" s="3">
        <v>59882.709999999992</v>
      </c>
    </row>
    <row r="89" spans="1:20" x14ac:dyDescent="0.25">
      <c r="A89" s="2" t="s">
        <v>259</v>
      </c>
      <c r="B89" s="17">
        <v>87</v>
      </c>
      <c r="C89" s="18">
        <v>1818</v>
      </c>
      <c r="D89" s="2" t="s">
        <v>119</v>
      </c>
      <c r="E89" s="2" t="s">
        <v>47</v>
      </c>
      <c r="F89" s="2" t="s">
        <v>39</v>
      </c>
      <c r="G89" s="5"/>
      <c r="H89" s="3"/>
      <c r="I89" s="3"/>
      <c r="J89" s="3"/>
      <c r="K89" s="3"/>
      <c r="L89" s="3"/>
      <c r="M89" s="3"/>
      <c r="N89" s="3"/>
      <c r="O89" s="3"/>
      <c r="P89" s="3"/>
      <c r="Q89" s="3"/>
      <c r="R89" s="3"/>
      <c r="S89" s="3"/>
      <c r="T89" s="3">
        <v>2525.5299999999997</v>
      </c>
    </row>
    <row r="90" spans="1:20" x14ac:dyDescent="0.25">
      <c r="A90" s="2" t="s">
        <v>259</v>
      </c>
      <c r="B90" s="17">
        <v>88</v>
      </c>
      <c r="C90" s="18">
        <v>1821</v>
      </c>
      <c r="D90" s="2" t="s">
        <v>119</v>
      </c>
      <c r="E90" s="2" t="s">
        <v>47</v>
      </c>
      <c r="F90" s="2" t="s">
        <v>40</v>
      </c>
      <c r="G90" s="5"/>
      <c r="H90" s="3"/>
      <c r="I90" s="3"/>
      <c r="J90" s="3"/>
      <c r="K90" s="3"/>
      <c r="L90" s="3"/>
      <c r="M90" s="3"/>
      <c r="N90" s="3"/>
      <c r="O90" s="3"/>
      <c r="P90" s="3"/>
      <c r="Q90" s="3"/>
      <c r="R90" s="3"/>
      <c r="S90" s="3"/>
      <c r="T90" s="3">
        <v>12492.249999999998</v>
      </c>
    </row>
    <row r="91" spans="1:20" x14ac:dyDescent="0.25">
      <c r="A91" s="2" t="s">
        <v>259</v>
      </c>
      <c r="B91" s="17">
        <v>89</v>
      </c>
      <c r="C91" s="18">
        <v>1822</v>
      </c>
      <c r="D91" s="2" t="s">
        <v>119</v>
      </c>
      <c r="E91" s="2" t="s">
        <v>47</v>
      </c>
      <c r="F91" s="2" t="s">
        <v>48</v>
      </c>
      <c r="G91" s="5"/>
      <c r="H91" s="3"/>
      <c r="I91" s="3"/>
      <c r="J91" s="3"/>
      <c r="K91" s="3"/>
      <c r="L91" s="3"/>
      <c r="M91" s="3"/>
      <c r="N91" s="3"/>
      <c r="O91" s="3"/>
      <c r="P91" s="3"/>
      <c r="Q91" s="3"/>
      <c r="R91" s="3"/>
      <c r="S91" s="3"/>
      <c r="T91" s="3">
        <v>2164.7199999999998</v>
      </c>
    </row>
    <row r="92" spans="1:20" x14ac:dyDescent="0.25">
      <c r="A92" s="2" t="s">
        <v>257</v>
      </c>
      <c r="B92" s="17">
        <v>90</v>
      </c>
      <c r="C92" s="18">
        <v>51</v>
      </c>
      <c r="D92" s="2" t="s">
        <v>119</v>
      </c>
      <c r="E92" s="2" t="s">
        <v>49</v>
      </c>
      <c r="F92" s="2" t="s">
        <v>35</v>
      </c>
      <c r="G92" s="5"/>
      <c r="H92" s="3"/>
      <c r="I92" s="3"/>
      <c r="J92" s="3"/>
      <c r="K92" s="3"/>
      <c r="L92" s="3"/>
      <c r="M92" s="3"/>
      <c r="N92" s="3"/>
      <c r="O92" s="3"/>
      <c r="P92" s="3"/>
      <c r="Q92" s="3"/>
      <c r="R92" s="3"/>
      <c r="S92" s="3"/>
      <c r="T92" s="3">
        <v>101891.35</v>
      </c>
    </row>
    <row r="93" spans="1:20" x14ac:dyDescent="0.25">
      <c r="A93" s="2" t="s">
        <v>257</v>
      </c>
      <c r="B93" s="17">
        <v>91</v>
      </c>
      <c r="C93" s="18">
        <v>1230</v>
      </c>
      <c r="D93" s="2" t="s">
        <v>119</v>
      </c>
      <c r="E93" s="2" t="s">
        <v>49</v>
      </c>
      <c r="F93" s="2" t="s">
        <v>4</v>
      </c>
      <c r="G93" s="5"/>
      <c r="H93" s="3"/>
      <c r="I93" s="3"/>
      <c r="J93" s="3"/>
      <c r="K93" s="3"/>
      <c r="L93" s="3"/>
      <c r="M93" s="3"/>
      <c r="N93" s="3"/>
      <c r="O93" s="3"/>
      <c r="P93" s="3"/>
      <c r="Q93" s="3"/>
      <c r="R93" s="3"/>
      <c r="S93" s="3"/>
      <c r="T93" s="3">
        <v>6823.4700000000012</v>
      </c>
    </row>
    <row r="94" spans="1:20" x14ac:dyDescent="0.25">
      <c r="A94" s="2" t="s">
        <v>257</v>
      </c>
      <c r="B94" s="17">
        <v>92</v>
      </c>
      <c r="C94" s="18">
        <v>1232</v>
      </c>
      <c r="D94" s="2" t="s">
        <v>119</v>
      </c>
      <c r="E94" s="2" t="s">
        <v>49</v>
      </c>
      <c r="F94" s="2" t="s">
        <v>18</v>
      </c>
      <c r="G94" s="5"/>
      <c r="H94" s="3"/>
      <c r="I94" s="3"/>
      <c r="J94" s="3"/>
      <c r="K94" s="3"/>
      <c r="L94" s="3"/>
      <c r="M94" s="3"/>
      <c r="N94" s="3"/>
      <c r="O94" s="3"/>
      <c r="P94" s="3"/>
      <c r="Q94" s="3"/>
      <c r="R94" s="3"/>
      <c r="S94" s="3"/>
      <c r="T94" s="3">
        <v>1555.6</v>
      </c>
    </row>
    <row r="95" spans="1:20" x14ac:dyDescent="0.25">
      <c r="A95" s="2" t="s">
        <v>257</v>
      </c>
      <c r="B95" s="17">
        <v>93</v>
      </c>
      <c r="C95" s="18">
        <v>1231</v>
      </c>
      <c r="D95" s="2" t="s">
        <v>119</v>
      </c>
      <c r="E95" s="2" t="s">
        <v>49</v>
      </c>
      <c r="F95" s="2" t="s">
        <v>9</v>
      </c>
      <c r="G95" s="5"/>
      <c r="H95" s="3"/>
      <c r="I95" s="3"/>
      <c r="J95" s="3"/>
      <c r="K95" s="3"/>
      <c r="L95" s="3"/>
      <c r="M95" s="3"/>
      <c r="N95" s="3"/>
      <c r="O95" s="3"/>
      <c r="P95" s="3"/>
      <c r="Q95" s="3"/>
      <c r="R95" s="3"/>
      <c r="S95" s="3"/>
      <c r="T95" s="3">
        <v>7636.52</v>
      </c>
    </row>
    <row r="96" spans="1:20" x14ac:dyDescent="0.25">
      <c r="A96" s="2" t="s">
        <v>257</v>
      </c>
      <c r="B96" s="17">
        <v>94</v>
      </c>
      <c r="C96" s="18">
        <v>1238</v>
      </c>
      <c r="D96" s="2" t="s">
        <v>119</v>
      </c>
      <c r="E96" s="2" t="s">
        <v>49</v>
      </c>
      <c r="F96" s="2" t="s">
        <v>10</v>
      </c>
      <c r="G96" s="5"/>
      <c r="H96" s="3"/>
      <c r="I96" s="3"/>
      <c r="J96" s="3"/>
      <c r="K96" s="3"/>
      <c r="L96" s="3"/>
      <c r="M96" s="3"/>
      <c r="N96" s="3"/>
      <c r="O96" s="3"/>
      <c r="P96" s="3"/>
      <c r="Q96" s="3"/>
      <c r="R96" s="3"/>
      <c r="S96" s="3"/>
      <c r="T96" s="3">
        <v>9934.65</v>
      </c>
    </row>
    <row r="97" spans="1:20" x14ac:dyDescent="0.25">
      <c r="A97" s="2" t="s">
        <v>257</v>
      </c>
      <c r="B97" s="17">
        <v>95</v>
      </c>
      <c r="C97" s="18">
        <v>1240</v>
      </c>
      <c r="D97" s="2" t="s">
        <v>119</v>
      </c>
      <c r="E97" s="2" t="s">
        <v>49</v>
      </c>
      <c r="F97" s="2" t="s">
        <v>37</v>
      </c>
      <c r="G97" s="5"/>
      <c r="H97" s="3"/>
      <c r="I97" s="3"/>
      <c r="J97" s="3"/>
      <c r="K97" s="3"/>
      <c r="L97" s="3"/>
      <c r="M97" s="3"/>
      <c r="N97" s="3"/>
      <c r="O97" s="3"/>
      <c r="P97" s="3"/>
      <c r="Q97" s="3"/>
      <c r="R97" s="3"/>
      <c r="S97" s="3"/>
      <c r="T97" s="3">
        <v>12656.96</v>
      </c>
    </row>
    <row r="98" spans="1:20" x14ac:dyDescent="0.25">
      <c r="A98" s="2" t="s">
        <v>255</v>
      </c>
      <c r="B98" s="17">
        <v>96</v>
      </c>
      <c r="C98" s="18">
        <v>1234</v>
      </c>
      <c r="D98" s="2" t="s">
        <v>119</v>
      </c>
      <c r="E98" s="2" t="s">
        <v>49</v>
      </c>
      <c r="F98" s="2" t="s">
        <v>50</v>
      </c>
      <c r="G98" s="5"/>
      <c r="H98" s="3"/>
      <c r="I98" s="3"/>
      <c r="J98" s="3"/>
      <c r="K98" s="3"/>
      <c r="L98" s="3"/>
      <c r="M98" s="3"/>
      <c r="N98" s="3"/>
      <c r="O98" s="3"/>
      <c r="P98" s="3"/>
      <c r="Q98" s="3"/>
      <c r="R98" s="3"/>
      <c r="S98" s="3"/>
      <c r="T98" s="3">
        <v>6257.5500000000011</v>
      </c>
    </row>
    <row r="99" spans="1:20" x14ac:dyDescent="0.25">
      <c r="A99" s="2" t="s">
        <v>255</v>
      </c>
      <c r="B99" s="17">
        <v>97</v>
      </c>
      <c r="C99" s="18">
        <v>1237</v>
      </c>
      <c r="D99" s="2" t="s">
        <v>119</v>
      </c>
      <c r="E99" s="2" t="s">
        <v>49</v>
      </c>
      <c r="F99" s="2" t="s">
        <v>38</v>
      </c>
      <c r="G99" s="5"/>
      <c r="H99" s="3"/>
      <c r="I99" s="3"/>
      <c r="J99" s="3"/>
      <c r="K99" s="3"/>
      <c r="L99" s="3"/>
      <c r="M99" s="3"/>
      <c r="N99" s="3"/>
      <c r="O99" s="3"/>
      <c r="P99" s="3"/>
      <c r="Q99" s="3"/>
      <c r="R99" s="3"/>
      <c r="S99" s="3"/>
      <c r="T99" s="3">
        <v>33127.550000000003</v>
      </c>
    </row>
    <row r="100" spans="1:20" x14ac:dyDescent="0.25">
      <c r="A100" s="2" t="s">
        <v>255</v>
      </c>
      <c r="B100" s="17">
        <v>98</v>
      </c>
      <c r="C100" s="18">
        <v>1233</v>
      </c>
      <c r="D100" s="2" t="s">
        <v>119</v>
      </c>
      <c r="E100" s="2" t="s">
        <v>49</v>
      </c>
      <c r="F100" s="2" t="s">
        <v>39</v>
      </c>
      <c r="G100" s="5"/>
      <c r="H100" s="3"/>
      <c r="I100" s="3"/>
      <c r="J100" s="3"/>
      <c r="K100" s="3"/>
      <c r="L100" s="3"/>
      <c r="M100" s="3"/>
      <c r="N100" s="3"/>
      <c r="O100" s="3"/>
      <c r="P100" s="3"/>
      <c r="Q100" s="3"/>
      <c r="R100" s="3"/>
      <c r="S100" s="3"/>
      <c r="T100" s="3">
        <v>14318.240000000002</v>
      </c>
    </row>
    <row r="101" spans="1:20" x14ac:dyDescent="0.25">
      <c r="A101" s="2" t="s">
        <v>255</v>
      </c>
      <c r="B101" s="17">
        <v>99</v>
      </c>
      <c r="C101" s="18">
        <v>1241</v>
      </c>
      <c r="D101" s="2" t="s">
        <v>119</v>
      </c>
      <c r="E101" s="2" t="s">
        <v>49</v>
      </c>
      <c r="F101" s="2" t="s">
        <v>40</v>
      </c>
      <c r="G101" s="5"/>
      <c r="H101" s="3"/>
      <c r="I101" s="3"/>
      <c r="J101" s="3"/>
      <c r="K101" s="3"/>
      <c r="L101" s="3"/>
      <c r="M101" s="3"/>
      <c r="N101" s="3"/>
      <c r="O101" s="3"/>
      <c r="P101" s="3"/>
      <c r="Q101" s="3"/>
      <c r="R101" s="3"/>
      <c r="S101" s="3"/>
      <c r="T101" s="3">
        <v>40621.54</v>
      </c>
    </row>
    <row r="102" spans="1:20" x14ac:dyDescent="0.25">
      <c r="A102" s="2" t="s">
        <v>255</v>
      </c>
      <c r="B102" s="17">
        <v>100</v>
      </c>
      <c r="C102" s="18">
        <v>1229</v>
      </c>
      <c r="D102" s="2" t="s">
        <v>119</v>
      </c>
      <c r="E102" s="2" t="s">
        <v>49</v>
      </c>
      <c r="F102" s="2" t="s">
        <v>41</v>
      </c>
      <c r="G102" s="5"/>
      <c r="H102" s="3"/>
      <c r="I102" s="3"/>
      <c r="J102" s="3"/>
      <c r="K102" s="3"/>
      <c r="L102" s="3"/>
      <c r="M102" s="3"/>
      <c r="N102" s="3"/>
      <c r="O102" s="3"/>
      <c r="P102" s="3"/>
      <c r="Q102" s="3"/>
      <c r="R102" s="3"/>
      <c r="S102" s="3"/>
      <c r="T102" s="3">
        <v>9863.7699999999986</v>
      </c>
    </row>
    <row r="103" spans="1:20" x14ac:dyDescent="0.25">
      <c r="A103" s="2" t="s">
        <v>255</v>
      </c>
      <c r="B103" s="17">
        <v>101</v>
      </c>
      <c r="C103" s="18">
        <v>1239</v>
      </c>
      <c r="D103" s="2" t="s">
        <v>119</v>
      </c>
      <c r="E103" s="2" t="s">
        <v>49</v>
      </c>
      <c r="F103" s="2" t="s">
        <v>42</v>
      </c>
      <c r="G103" s="5"/>
      <c r="H103" s="3"/>
      <c r="I103" s="3"/>
      <c r="J103" s="3"/>
      <c r="K103" s="3"/>
      <c r="L103" s="3"/>
      <c r="M103" s="3"/>
      <c r="N103" s="3"/>
      <c r="O103" s="3"/>
      <c r="P103" s="3"/>
      <c r="Q103" s="3"/>
      <c r="R103" s="3"/>
      <c r="S103" s="3"/>
      <c r="T103" s="3">
        <v>1520.25</v>
      </c>
    </row>
    <row r="104" spans="1:20" x14ac:dyDescent="0.25">
      <c r="A104" s="2" t="s">
        <v>255</v>
      </c>
      <c r="B104" s="17">
        <v>102</v>
      </c>
      <c r="C104" s="18">
        <v>1235</v>
      </c>
      <c r="D104" s="2" t="s">
        <v>119</v>
      </c>
      <c r="E104" s="2" t="s">
        <v>49</v>
      </c>
      <c r="F104" s="2" t="s">
        <v>46</v>
      </c>
      <c r="G104" s="5"/>
      <c r="H104" s="3"/>
      <c r="I104" s="3"/>
      <c r="J104" s="3"/>
      <c r="K104" s="3"/>
      <c r="L104" s="3"/>
      <c r="M104" s="3"/>
      <c r="N104" s="3"/>
      <c r="O104" s="3"/>
      <c r="P104" s="3"/>
      <c r="Q104" s="3"/>
      <c r="R104" s="3"/>
      <c r="S104" s="3"/>
      <c r="T104" s="3">
        <v>10429.35</v>
      </c>
    </row>
    <row r="105" spans="1:20" x14ac:dyDescent="0.25">
      <c r="A105" s="2" t="s">
        <v>255</v>
      </c>
      <c r="B105" s="17">
        <v>103</v>
      </c>
      <c r="C105" s="18">
        <v>1236</v>
      </c>
      <c r="D105" s="2" t="s">
        <v>119</v>
      </c>
      <c r="E105" s="2" t="s">
        <v>49</v>
      </c>
      <c r="F105" s="2" t="s">
        <v>48</v>
      </c>
      <c r="G105" s="5"/>
      <c r="H105" s="3"/>
      <c r="I105" s="3"/>
      <c r="J105" s="3"/>
      <c r="K105" s="3"/>
      <c r="L105" s="3"/>
      <c r="M105" s="3"/>
      <c r="N105" s="3"/>
      <c r="O105" s="3"/>
      <c r="P105" s="3"/>
      <c r="Q105" s="3"/>
      <c r="R105" s="3"/>
      <c r="S105" s="3"/>
      <c r="T105" s="3">
        <v>3994.92</v>
      </c>
    </row>
    <row r="106" spans="1:20" x14ac:dyDescent="0.25">
      <c r="A106" s="2" t="s">
        <v>253</v>
      </c>
      <c r="B106" s="17">
        <v>104</v>
      </c>
      <c r="C106" s="18">
        <v>58</v>
      </c>
      <c r="D106" s="2" t="s">
        <v>119</v>
      </c>
      <c r="E106" s="2" t="s">
        <v>51</v>
      </c>
      <c r="F106" s="2" t="s">
        <v>35</v>
      </c>
      <c r="G106" s="5"/>
      <c r="H106" s="3"/>
      <c r="I106" s="3"/>
      <c r="J106" s="3"/>
      <c r="K106" s="3"/>
      <c r="L106" s="3"/>
      <c r="M106" s="3"/>
      <c r="N106" s="3"/>
      <c r="O106" s="3"/>
      <c r="P106" s="3"/>
      <c r="Q106" s="3"/>
      <c r="R106" s="3"/>
      <c r="S106" s="3"/>
      <c r="T106" s="3">
        <v>113472.52000000002</v>
      </c>
    </row>
    <row r="107" spans="1:20" x14ac:dyDescent="0.25">
      <c r="A107" s="2" t="s">
        <v>253</v>
      </c>
      <c r="B107" s="17">
        <v>105</v>
      </c>
      <c r="C107" s="18">
        <v>1655</v>
      </c>
      <c r="D107" s="2" t="s">
        <v>119</v>
      </c>
      <c r="E107" s="2" t="s">
        <v>51</v>
      </c>
      <c r="F107" s="2" t="s">
        <v>4</v>
      </c>
      <c r="G107" s="5"/>
      <c r="H107" s="3"/>
      <c r="I107" s="3"/>
      <c r="J107" s="3"/>
      <c r="K107" s="3"/>
      <c r="L107" s="3"/>
      <c r="M107" s="3"/>
      <c r="N107" s="3"/>
      <c r="O107" s="3"/>
      <c r="P107" s="3"/>
      <c r="Q107" s="3"/>
      <c r="R107" s="3"/>
      <c r="S107" s="3"/>
      <c r="T107" s="3">
        <v>0</v>
      </c>
    </row>
    <row r="108" spans="1:20" x14ac:dyDescent="0.25">
      <c r="A108" s="2" t="s">
        <v>253</v>
      </c>
      <c r="B108" s="17">
        <v>106</v>
      </c>
      <c r="C108" s="18">
        <v>1647</v>
      </c>
      <c r="D108" s="2" t="s">
        <v>119</v>
      </c>
      <c r="E108" s="2" t="s">
        <v>51</v>
      </c>
      <c r="F108" s="2" t="s">
        <v>18</v>
      </c>
      <c r="G108" s="5"/>
      <c r="H108" s="3"/>
      <c r="I108" s="3"/>
      <c r="J108" s="3"/>
      <c r="K108" s="3"/>
      <c r="L108" s="3"/>
      <c r="M108" s="3"/>
      <c r="N108" s="3"/>
      <c r="O108" s="3"/>
      <c r="P108" s="3"/>
      <c r="Q108" s="3"/>
      <c r="R108" s="3"/>
      <c r="S108" s="3"/>
      <c r="T108" s="3">
        <v>0</v>
      </c>
    </row>
    <row r="109" spans="1:20" x14ac:dyDescent="0.25">
      <c r="A109" s="2" t="s">
        <v>253</v>
      </c>
      <c r="B109" s="17">
        <v>107</v>
      </c>
      <c r="C109" s="18">
        <v>1658</v>
      </c>
      <c r="D109" s="2" t="s">
        <v>119</v>
      </c>
      <c r="E109" s="2" t="s">
        <v>51</v>
      </c>
      <c r="F109" s="2" t="s">
        <v>9</v>
      </c>
      <c r="G109" s="5"/>
      <c r="H109" s="3"/>
      <c r="I109" s="3"/>
      <c r="J109" s="3"/>
      <c r="K109" s="3"/>
      <c r="L109" s="3"/>
      <c r="M109" s="3"/>
      <c r="N109" s="3"/>
      <c r="O109" s="3"/>
      <c r="P109" s="3"/>
      <c r="Q109" s="3"/>
      <c r="R109" s="3"/>
      <c r="S109" s="3"/>
      <c r="T109" s="3">
        <v>0</v>
      </c>
    </row>
    <row r="110" spans="1:20" x14ac:dyDescent="0.25">
      <c r="A110" s="2" t="s">
        <v>253</v>
      </c>
      <c r="B110" s="17">
        <v>108</v>
      </c>
      <c r="C110" s="18">
        <v>1649</v>
      </c>
      <c r="D110" s="2" t="s">
        <v>119</v>
      </c>
      <c r="E110" s="2" t="s">
        <v>51</v>
      </c>
      <c r="F110" s="2" t="s">
        <v>10</v>
      </c>
      <c r="G110" s="5"/>
      <c r="H110" s="3"/>
      <c r="I110" s="3"/>
      <c r="J110" s="3"/>
      <c r="K110" s="3"/>
      <c r="L110" s="3"/>
      <c r="M110" s="3"/>
      <c r="N110" s="3"/>
      <c r="O110" s="3"/>
      <c r="P110" s="3"/>
      <c r="Q110" s="3"/>
      <c r="R110" s="3"/>
      <c r="S110" s="3"/>
      <c r="T110" s="3">
        <v>0</v>
      </c>
    </row>
    <row r="111" spans="1:20" x14ac:dyDescent="0.25">
      <c r="A111" s="2" t="s">
        <v>253</v>
      </c>
      <c r="B111" s="17">
        <v>109</v>
      </c>
      <c r="C111" s="18">
        <v>1654</v>
      </c>
      <c r="D111" s="2" t="s">
        <v>119</v>
      </c>
      <c r="E111" s="2" t="s">
        <v>51</v>
      </c>
      <c r="F111" s="2" t="s">
        <v>37</v>
      </c>
      <c r="G111" s="5"/>
      <c r="H111" s="3"/>
      <c r="I111" s="3"/>
      <c r="J111" s="3"/>
      <c r="K111" s="3"/>
      <c r="L111" s="3"/>
      <c r="M111" s="3"/>
      <c r="N111" s="3"/>
      <c r="O111" s="3"/>
      <c r="P111" s="3"/>
      <c r="Q111" s="3"/>
      <c r="R111" s="3"/>
      <c r="S111" s="3"/>
      <c r="T111" s="3">
        <v>235.59</v>
      </c>
    </row>
    <row r="112" spans="1:20" x14ac:dyDescent="0.25">
      <c r="A112" s="2" t="s">
        <v>251</v>
      </c>
      <c r="B112" s="17">
        <v>110</v>
      </c>
      <c r="C112" s="18">
        <v>1656</v>
      </c>
      <c r="D112" s="2" t="s">
        <v>119</v>
      </c>
      <c r="E112" s="2" t="s">
        <v>51</v>
      </c>
      <c r="F112" s="2" t="s">
        <v>52</v>
      </c>
      <c r="G112" s="5"/>
      <c r="H112" s="3"/>
      <c r="I112" s="3"/>
      <c r="J112" s="3"/>
      <c r="K112" s="3"/>
      <c r="L112" s="3"/>
      <c r="M112" s="3"/>
      <c r="N112" s="3"/>
      <c r="O112" s="3"/>
      <c r="P112" s="3"/>
      <c r="Q112" s="3"/>
      <c r="R112" s="3"/>
      <c r="S112" s="3"/>
      <c r="T112" s="3">
        <v>-0.01</v>
      </c>
    </row>
    <row r="113" spans="1:20" x14ac:dyDescent="0.25">
      <c r="A113" s="2" t="s">
        <v>251</v>
      </c>
      <c r="B113" s="17">
        <v>111</v>
      </c>
      <c r="C113" s="18">
        <v>1648</v>
      </c>
      <c r="D113" s="2" t="s">
        <v>119</v>
      </c>
      <c r="E113" s="2" t="s">
        <v>51</v>
      </c>
      <c r="F113" s="2" t="s">
        <v>38</v>
      </c>
      <c r="G113" s="5"/>
      <c r="H113" s="3"/>
      <c r="I113" s="3"/>
      <c r="J113" s="3"/>
      <c r="K113" s="3"/>
      <c r="L113" s="3"/>
      <c r="M113" s="3"/>
      <c r="N113" s="3"/>
      <c r="O113" s="3"/>
      <c r="P113" s="3"/>
      <c r="Q113" s="3"/>
      <c r="R113" s="3"/>
      <c r="S113" s="3"/>
      <c r="T113" s="3">
        <v>36800.520000000011</v>
      </c>
    </row>
    <row r="114" spans="1:20" x14ac:dyDescent="0.25">
      <c r="A114" s="2" t="s">
        <v>251</v>
      </c>
      <c r="B114" s="17">
        <v>112</v>
      </c>
      <c r="C114" s="18">
        <v>1653</v>
      </c>
      <c r="D114" s="2" t="s">
        <v>119</v>
      </c>
      <c r="E114" s="2" t="s">
        <v>51</v>
      </c>
      <c r="F114" s="2" t="s">
        <v>39</v>
      </c>
      <c r="G114" s="5"/>
      <c r="H114" s="3"/>
      <c r="I114" s="3"/>
      <c r="J114" s="3"/>
      <c r="K114" s="3"/>
      <c r="L114" s="3"/>
      <c r="M114" s="3"/>
      <c r="N114" s="3"/>
      <c r="O114" s="3"/>
      <c r="P114" s="3"/>
      <c r="Q114" s="3"/>
      <c r="R114" s="3"/>
      <c r="S114" s="3"/>
      <c r="T114" s="3">
        <v>7224.5000000000009</v>
      </c>
    </row>
    <row r="115" spans="1:20" x14ac:dyDescent="0.25">
      <c r="A115" s="2" t="s">
        <v>251</v>
      </c>
      <c r="B115" s="17">
        <v>113</v>
      </c>
      <c r="C115" s="18">
        <v>1652</v>
      </c>
      <c r="D115" s="2" t="s">
        <v>119</v>
      </c>
      <c r="E115" s="2" t="s">
        <v>51</v>
      </c>
      <c r="F115" s="2" t="s">
        <v>40</v>
      </c>
      <c r="G115" s="5"/>
      <c r="H115" s="3"/>
      <c r="I115" s="3"/>
      <c r="J115" s="3"/>
      <c r="K115" s="3"/>
      <c r="L115" s="3"/>
      <c r="M115" s="3"/>
      <c r="N115" s="3"/>
      <c r="O115" s="3"/>
      <c r="P115" s="3"/>
      <c r="Q115" s="3"/>
      <c r="R115" s="3"/>
      <c r="S115" s="3"/>
      <c r="T115" s="3">
        <v>53987.229999999996</v>
      </c>
    </row>
    <row r="116" spans="1:20" x14ac:dyDescent="0.25">
      <c r="A116" s="2" t="s">
        <v>251</v>
      </c>
      <c r="B116" s="17">
        <v>114</v>
      </c>
      <c r="C116" s="18">
        <v>1657</v>
      </c>
      <c r="D116" s="2" t="s">
        <v>119</v>
      </c>
      <c r="E116" s="2" t="s">
        <v>51</v>
      </c>
      <c r="F116" s="2" t="s">
        <v>41</v>
      </c>
      <c r="G116" s="5"/>
      <c r="H116" s="3"/>
      <c r="I116" s="3"/>
      <c r="J116" s="3"/>
      <c r="K116" s="3"/>
      <c r="L116" s="3"/>
      <c r="M116" s="3"/>
      <c r="N116" s="3"/>
      <c r="O116" s="3"/>
      <c r="P116" s="3"/>
      <c r="Q116" s="3"/>
      <c r="R116" s="3"/>
      <c r="S116" s="3"/>
      <c r="T116" s="3">
        <v>12053.85</v>
      </c>
    </row>
    <row r="117" spans="1:20" x14ac:dyDescent="0.25">
      <c r="A117" s="2" t="s">
        <v>251</v>
      </c>
      <c r="B117" s="17">
        <v>115</v>
      </c>
      <c r="C117" s="18">
        <v>1651</v>
      </c>
      <c r="D117" s="2" t="s">
        <v>119</v>
      </c>
      <c r="E117" s="2" t="s">
        <v>51</v>
      </c>
      <c r="F117" s="2" t="s">
        <v>42</v>
      </c>
      <c r="G117" s="5"/>
      <c r="H117" s="3"/>
      <c r="I117" s="3"/>
      <c r="J117" s="3"/>
      <c r="K117" s="3"/>
      <c r="L117" s="3"/>
      <c r="M117" s="3"/>
      <c r="N117" s="3"/>
      <c r="O117" s="3"/>
      <c r="P117" s="3"/>
      <c r="Q117" s="3"/>
      <c r="R117" s="3"/>
      <c r="S117" s="3"/>
      <c r="T117" s="3">
        <v>235.63000000000002</v>
      </c>
    </row>
    <row r="118" spans="1:20" x14ac:dyDescent="0.25">
      <c r="A118" s="2" t="s">
        <v>251</v>
      </c>
      <c r="B118" s="17">
        <v>116</v>
      </c>
      <c r="C118" s="18">
        <v>1659</v>
      </c>
      <c r="D118" s="2" t="s">
        <v>119</v>
      </c>
      <c r="E118" s="2" t="s">
        <v>51</v>
      </c>
      <c r="F118" s="2" t="s">
        <v>46</v>
      </c>
      <c r="G118" s="5"/>
      <c r="H118" s="3"/>
      <c r="I118" s="3"/>
      <c r="J118" s="3"/>
      <c r="K118" s="3"/>
      <c r="L118" s="3"/>
      <c r="M118" s="3"/>
      <c r="N118" s="3"/>
      <c r="O118" s="3"/>
      <c r="P118" s="3"/>
      <c r="Q118" s="3"/>
      <c r="R118" s="3"/>
      <c r="S118" s="3"/>
      <c r="T118" s="3">
        <v>0</v>
      </c>
    </row>
    <row r="119" spans="1:20" x14ac:dyDescent="0.25">
      <c r="A119" s="2" t="s">
        <v>251</v>
      </c>
      <c r="B119" s="17">
        <v>117</v>
      </c>
      <c r="C119" s="18">
        <v>1650</v>
      </c>
      <c r="D119" s="2" t="s">
        <v>119</v>
      </c>
      <c r="E119" s="2" t="s">
        <v>51</v>
      </c>
      <c r="F119" s="2" t="s">
        <v>48</v>
      </c>
      <c r="G119" s="5"/>
      <c r="H119" s="3"/>
      <c r="I119" s="3"/>
      <c r="J119" s="3"/>
      <c r="K119" s="3"/>
      <c r="L119" s="3"/>
      <c r="M119" s="3"/>
      <c r="N119" s="3"/>
      <c r="O119" s="3"/>
      <c r="P119" s="3"/>
      <c r="Q119" s="3"/>
      <c r="R119" s="3"/>
      <c r="S119" s="3"/>
      <c r="T119" s="3">
        <v>5771.7000000000007</v>
      </c>
    </row>
    <row r="120" spans="1:20" x14ac:dyDescent="0.25">
      <c r="A120" s="2" t="s">
        <v>249</v>
      </c>
      <c r="B120" s="17">
        <v>118</v>
      </c>
      <c r="C120" s="18">
        <v>868</v>
      </c>
      <c r="D120" s="2" t="s">
        <v>119</v>
      </c>
      <c r="E120" s="2" t="s">
        <v>53</v>
      </c>
      <c r="F120" s="2" t="s">
        <v>35</v>
      </c>
      <c r="G120" s="5"/>
      <c r="H120" s="3"/>
      <c r="I120" s="3"/>
      <c r="J120" s="3"/>
      <c r="K120" s="3"/>
      <c r="L120" s="3"/>
      <c r="M120" s="3"/>
      <c r="N120" s="3"/>
      <c r="O120" s="3"/>
      <c r="P120" s="3"/>
      <c r="Q120" s="3"/>
      <c r="R120" s="3"/>
      <c r="S120" s="3"/>
      <c r="T120" s="3">
        <v>201002.88000000003</v>
      </c>
    </row>
    <row r="121" spans="1:20" x14ac:dyDescent="0.25">
      <c r="A121" s="2" t="s">
        <v>249</v>
      </c>
      <c r="B121" s="17">
        <v>119</v>
      </c>
      <c r="C121" s="18">
        <v>868</v>
      </c>
      <c r="D121" s="2" t="s">
        <v>119</v>
      </c>
      <c r="E121" s="2" t="s">
        <v>53</v>
      </c>
      <c r="F121" s="2" t="s">
        <v>36</v>
      </c>
      <c r="G121" s="5"/>
      <c r="H121" s="3"/>
      <c r="I121" s="3"/>
      <c r="J121" s="3"/>
      <c r="K121" s="3"/>
      <c r="L121" s="3"/>
      <c r="M121" s="3"/>
      <c r="N121" s="3"/>
      <c r="O121" s="3"/>
      <c r="P121" s="3"/>
      <c r="Q121" s="3"/>
      <c r="R121" s="3"/>
      <c r="S121" s="3"/>
      <c r="T121" s="3">
        <v>44703.07</v>
      </c>
    </row>
    <row r="122" spans="1:20" x14ac:dyDescent="0.25">
      <c r="A122" s="2" t="s">
        <v>249</v>
      </c>
      <c r="B122" s="17">
        <v>120</v>
      </c>
      <c r="C122" s="18">
        <v>868</v>
      </c>
      <c r="D122" s="2" t="s">
        <v>119</v>
      </c>
      <c r="E122" s="2" t="s">
        <v>53</v>
      </c>
      <c r="F122" s="2" t="s">
        <v>37</v>
      </c>
      <c r="G122" s="5"/>
      <c r="H122" s="3"/>
      <c r="I122" s="3"/>
      <c r="J122" s="3"/>
      <c r="K122" s="3"/>
      <c r="L122" s="3"/>
      <c r="M122" s="3"/>
      <c r="N122" s="3"/>
      <c r="O122" s="3"/>
      <c r="P122" s="3"/>
      <c r="Q122" s="3"/>
      <c r="R122" s="3"/>
      <c r="S122" s="3"/>
      <c r="T122" s="3">
        <v>28783.53</v>
      </c>
    </row>
    <row r="123" spans="1:20" x14ac:dyDescent="0.25">
      <c r="A123" s="2" t="s">
        <v>247</v>
      </c>
      <c r="B123" s="17">
        <v>121</v>
      </c>
      <c r="C123" s="18">
        <v>868</v>
      </c>
      <c r="D123" s="2" t="s">
        <v>119</v>
      </c>
      <c r="E123" s="2" t="s">
        <v>53</v>
      </c>
      <c r="F123" s="2" t="s">
        <v>38</v>
      </c>
      <c r="G123" s="5"/>
      <c r="H123" s="3"/>
      <c r="I123" s="3"/>
      <c r="J123" s="3"/>
      <c r="K123" s="3"/>
      <c r="L123" s="3"/>
      <c r="M123" s="3"/>
      <c r="N123" s="3"/>
      <c r="O123" s="3"/>
      <c r="P123" s="3"/>
      <c r="Q123" s="3"/>
      <c r="R123" s="3"/>
      <c r="S123" s="3"/>
      <c r="T123" s="3">
        <v>102262.73999999999</v>
      </c>
    </row>
    <row r="124" spans="1:20" x14ac:dyDescent="0.25">
      <c r="A124" s="2" t="s">
        <v>247</v>
      </c>
      <c r="B124" s="17">
        <v>122</v>
      </c>
      <c r="C124" s="18">
        <v>868</v>
      </c>
      <c r="D124" s="2" t="s">
        <v>119</v>
      </c>
      <c r="E124" s="2" t="s">
        <v>53</v>
      </c>
      <c r="F124" s="2" t="s">
        <v>39</v>
      </c>
      <c r="G124" s="5"/>
      <c r="H124" s="3"/>
      <c r="I124" s="3"/>
      <c r="J124" s="3"/>
      <c r="K124" s="3"/>
      <c r="L124" s="3"/>
      <c r="M124" s="3"/>
      <c r="N124" s="3"/>
      <c r="O124" s="3"/>
      <c r="P124" s="3"/>
      <c r="Q124" s="3"/>
      <c r="R124" s="3"/>
      <c r="S124" s="3"/>
      <c r="T124" s="3">
        <v>40923.990000000005</v>
      </c>
    </row>
    <row r="125" spans="1:20" x14ac:dyDescent="0.25">
      <c r="A125" s="2" t="s">
        <v>247</v>
      </c>
      <c r="B125" s="17">
        <v>123</v>
      </c>
      <c r="C125" s="18">
        <v>868</v>
      </c>
      <c r="D125" s="2" t="s">
        <v>119</v>
      </c>
      <c r="E125" s="2" t="s">
        <v>53</v>
      </c>
      <c r="F125" s="2" t="s">
        <v>40</v>
      </c>
      <c r="G125" s="5"/>
      <c r="H125" s="3"/>
      <c r="I125" s="3"/>
      <c r="J125" s="3"/>
      <c r="K125" s="3"/>
      <c r="L125" s="3"/>
      <c r="M125" s="3"/>
      <c r="N125" s="3"/>
      <c r="O125" s="3"/>
      <c r="P125" s="3"/>
      <c r="Q125" s="3"/>
      <c r="R125" s="3"/>
      <c r="S125" s="3"/>
      <c r="T125" s="3">
        <v>111113.82000000002</v>
      </c>
    </row>
    <row r="126" spans="1:20" x14ac:dyDescent="0.25">
      <c r="A126" s="2" t="s">
        <v>247</v>
      </c>
      <c r="B126" s="17">
        <v>124</v>
      </c>
      <c r="C126" s="18">
        <v>868</v>
      </c>
      <c r="D126" s="2" t="s">
        <v>119</v>
      </c>
      <c r="E126" s="2" t="s">
        <v>53</v>
      </c>
      <c r="F126" s="2" t="s">
        <v>41</v>
      </c>
      <c r="G126" s="5"/>
      <c r="H126" s="3"/>
      <c r="I126" s="3"/>
      <c r="J126" s="3"/>
      <c r="K126" s="3"/>
      <c r="L126" s="3"/>
      <c r="M126" s="3"/>
      <c r="N126" s="3"/>
      <c r="O126" s="3"/>
      <c r="P126" s="3"/>
      <c r="Q126" s="3"/>
      <c r="R126" s="3"/>
      <c r="S126" s="3"/>
      <c r="T126" s="3">
        <v>51617.33</v>
      </c>
    </row>
    <row r="127" spans="1:20" x14ac:dyDescent="0.25">
      <c r="A127" s="2" t="s">
        <v>245</v>
      </c>
      <c r="B127" s="17">
        <v>125</v>
      </c>
      <c r="C127" s="18">
        <v>5</v>
      </c>
      <c r="D127" s="2" t="s">
        <v>119</v>
      </c>
      <c r="E127" s="2" t="s">
        <v>54</v>
      </c>
      <c r="F127" s="2" t="s">
        <v>35</v>
      </c>
      <c r="G127" s="5"/>
      <c r="H127" s="3"/>
      <c r="I127" s="3"/>
      <c r="J127" s="3"/>
      <c r="K127" s="3"/>
      <c r="L127" s="3"/>
      <c r="M127" s="3"/>
      <c r="N127" s="3"/>
      <c r="O127" s="3"/>
      <c r="P127" s="3"/>
      <c r="Q127" s="3"/>
      <c r="R127" s="3"/>
      <c r="S127" s="3"/>
      <c r="T127" s="3">
        <v>231026.28</v>
      </c>
    </row>
    <row r="128" spans="1:20" x14ac:dyDescent="0.25">
      <c r="A128" s="2" t="s">
        <v>245</v>
      </c>
      <c r="B128" s="17">
        <v>126</v>
      </c>
      <c r="C128" s="18">
        <v>5</v>
      </c>
      <c r="D128" s="2" t="s">
        <v>119</v>
      </c>
      <c r="E128" s="2" t="s">
        <v>54</v>
      </c>
      <c r="F128" s="2" t="s">
        <v>4</v>
      </c>
      <c r="G128" s="5"/>
      <c r="H128" s="3"/>
      <c r="I128" s="3"/>
      <c r="J128" s="3"/>
      <c r="K128" s="3"/>
      <c r="L128" s="3"/>
      <c r="M128" s="3"/>
      <c r="N128" s="3"/>
      <c r="O128" s="3"/>
      <c r="P128" s="3"/>
      <c r="Q128" s="3"/>
      <c r="R128" s="3"/>
      <c r="S128" s="3"/>
      <c r="T128" s="3">
        <v>99.45</v>
      </c>
    </row>
    <row r="129" spans="1:20" x14ac:dyDescent="0.25">
      <c r="A129" s="2" t="s">
        <v>245</v>
      </c>
      <c r="B129" s="17">
        <v>127</v>
      </c>
      <c r="C129" s="18">
        <v>5</v>
      </c>
      <c r="D129" s="2" t="s">
        <v>119</v>
      </c>
      <c r="E129" s="2" t="s">
        <v>54</v>
      </c>
      <c r="F129" s="2" t="s">
        <v>18</v>
      </c>
      <c r="G129" s="5"/>
      <c r="H129" s="3"/>
      <c r="I129" s="3"/>
      <c r="J129" s="3"/>
      <c r="K129" s="3"/>
      <c r="L129" s="3"/>
      <c r="M129" s="3"/>
      <c r="N129" s="3"/>
      <c r="O129" s="3"/>
      <c r="P129" s="3"/>
      <c r="Q129" s="3"/>
      <c r="R129" s="3"/>
      <c r="S129" s="3"/>
      <c r="T129" s="3">
        <v>0</v>
      </c>
    </row>
    <row r="130" spans="1:20" x14ac:dyDescent="0.25">
      <c r="A130" s="2" t="s">
        <v>245</v>
      </c>
      <c r="B130" s="17">
        <v>128</v>
      </c>
      <c r="C130" s="18">
        <v>5</v>
      </c>
      <c r="D130" s="2" t="s">
        <v>119</v>
      </c>
      <c r="E130" s="2" t="s">
        <v>54</v>
      </c>
      <c r="F130" s="2" t="s">
        <v>9</v>
      </c>
      <c r="G130" s="5"/>
      <c r="H130" s="3"/>
      <c r="I130" s="3"/>
      <c r="J130" s="3"/>
      <c r="K130" s="3"/>
      <c r="L130" s="3"/>
      <c r="M130" s="3"/>
      <c r="N130" s="3"/>
      <c r="O130" s="3"/>
      <c r="P130" s="3"/>
      <c r="Q130" s="3"/>
      <c r="R130" s="3"/>
      <c r="S130" s="3"/>
      <c r="T130" s="3">
        <v>0</v>
      </c>
    </row>
    <row r="131" spans="1:20" x14ac:dyDescent="0.25">
      <c r="A131" s="2" t="s">
        <v>245</v>
      </c>
      <c r="B131" s="17">
        <v>129</v>
      </c>
      <c r="C131" s="18">
        <v>5</v>
      </c>
      <c r="D131" s="2" t="s">
        <v>119</v>
      </c>
      <c r="E131" s="2" t="s">
        <v>54</v>
      </c>
      <c r="F131" s="2" t="s">
        <v>10</v>
      </c>
      <c r="G131" s="5"/>
      <c r="H131" s="3"/>
      <c r="I131" s="3"/>
      <c r="J131" s="3"/>
      <c r="K131" s="3"/>
      <c r="L131" s="3"/>
      <c r="M131" s="3"/>
      <c r="N131" s="3"/>
      <c r="O131" s="3"/>
      <c r="P131" s="3"/>
      <c r="Q131" s="3"/>
      <c r="R131" s="3"/>
      <c r="S131" s="3"/>
      <c r="T131" s="3">
        <v>0</v>
      </c>
    </row>
    <row r="132" spans="1:20" x14ac:dyDescent="0.25">
      <c r="A132" s="2" t="s">
        <v>245</v>
      </c>
      <c r="B132" s="17">
        <v>130</v>
      </c>
      <c r="C132" s="18">
        <v>1228</v>
      </c>
      <c r="D132" s="2" t="s">
        <v>119</v>
      </c>
      <c r="E132" s="2" t="s">
        <v>54</v>
      </c>
      <c r="F132" s="2" t="s">
        <v>37</v>
      </c>
      <c r="G132" s="5"/>
      <c r="H132" s="3"/>
      <c r="I132" s="3"/>
      <c r="J132" s="3"/>
      <c r="K132" s="3"/>
      <c r="L132" s="3"/>
      <c r="M132" s="3"/>
      <c r="N132" s="3"/>
      <c r="O132" s="3"/>
      <c r="P132" s="3"/>
      <c r="Q132" s="3"/>
      <c r="R132" s="3"/>
      <c r="S132" s="3"/>
      <c r="T132" s="3">
        <v>1440.6000000000001</v>
      </c>
    </row>
    <row r="133" spans="1:20" x14ac:dyDescent="0.25">
      <c r="A133" s="2" t="s">
        <v>243</v>
      </c>
      <c r="B133" s="17">
        <v>131</v>
      </c>
      <c r="C133" s="18">
        <v>1227</v>
      </c>
      <c r="D133" s="2" t="s">
        <v>119</v>
      </c>
      <c r="E133" s="2" t="s">
        <v>54</v>
      </c>
      <c r="F133" s="2" t="s">
        <v>50</v>
      </c>
      <c r="G133" s="5"/>
      <c r="H133" s="3"/>
      <c r="I133" s="3"/>
      <c r="J133" s="3"/>
      <c r="K133" s="3"/>
      <c r="L133" s="3"/>
      <c r="M133" s="3"/>
      <c r="N133" s="3"/>
      <c r="O133" s="3"/>
      <c r="P133" s="3"/>
      <c r="Q133" s="3"/>
      <c r="R133" s="3"/>
      <c r="S133" s="3"/>
      <c r="T133" s="3">
        <v>0.63</v>
      </c>
    </row>
    <row r="134" spans="1:20" x14ac:dyDescent="0.25">
      <c r="A134" s="2" t="s">
        <v>243</v>
      </c>
      <c r="B134" s="17">
        <v>132</v>
      </c>
      <c r="C134" s="18">
        <v>1227</v>
      </c>
      <c r="D134" s="2" t="s">
        <v>119</v>
      </c>
      <c r="E134" s="2" t="s">
        <v>54</v>
      </c>
      <c r="F134" s="2" t="s">
        <v>38</v>
      </c>
      <c r="G134" s="5"/>
      <c r="H134" s="3"/>
      <c r="I134" s="3"/>
      <c r="J134" s="3"/>
      <c r="K134" s="3"/>
      <c r="L134" s="3"/>
      <c r="M134" s="3"/>
      <c r="N134" s="3"/>
      <c r="O134" s="3"/>
      <c r="P134" s="3"/>
      <c r="Q134" s="3"/>
      <c r="R134" s="3"/>
      <c r="S134" s="3"/>
      <c r="T134" s="3">
        <v>117265.9</v>
      </c>
    </row>
    <row r="135" spans="1:20" x14ac:dyDescent="0.25">
      <c r="A135" s="2" t="s">
        <v>243</v>
      </c>
      <c r="B135" s="17">
        <v>133</v>
      </c>
      <c r="C135" s="18">
        <v>1227</v>
      </c>
      <c r="D135" s="2" t="s">
        <v>119</v>
      </c>
      <c r="E135" s="2" t="s">
        <v>54</v>
      </c>
      <c r="F135" s="2" t="s">
        <v>39</v>
      </c>
      <c r="G135" s="5"/>
      <c r="H135" s="3"/>
      <c r="I135" s="3"/>
      <c r="J135" s="3"/>
      <c r="K135" s="3"/>
      <c r="L135" s="3"/>
      <c r="M135" s="3"/>
      <c r="N135" s="3"/>
      <c r="O135" s="3"/>
      <c r="P135" s="3"/>
      <c r="Q135" s="3"/>
      <c r="R135" s="3"/>
      <c r="S135" s="3"/>
      <c r="T135" s="3">
        <v>10374.829999999998</v>
      </c>
    </row>
    <row r="136" spans="1:20" x14ac:dyDescent="0.25">
      <c r="A136" s="2" t="s">
        <v>243</v>
      </c>
      <c r="B136" s="17">
        <v>134</v>
      </c>
      <c r="C136" s="18">
        <v>1227</v>
      </c>
      <c r="D136" s="2" t="s">
        <v>119</v>
      </c>
      <c r="E136" s="2" t="s">
        <v>54</v>
      </c>
      <c r="F136" s="2" t="s">
        <v>40</v>
      </c>
      <c r="G136" s="5"/>
      <c r="H136" s="3"/>
      <c r="I136" s="3"/>
      <c r="J136" s="3"/>
      <c r="K136" s="3"/>
      <c r="L136" s="3"/>
      <c r="M136" s="3"/>
      <c r="N136" s="3"/>
      <c r="O136" s="3"/>
      <c r="P136" s="3"/>
      <c r="Q136" s="3"/>
      <c r="R136" s="3"/>
      <c r="S136" s="3"/>
      <c r="T136" s="3">
        <v>46872.28</v>
      </c>
    </row>
    <row r="137" spans="1:20" x14ac:dyDescent="0.25">
      <c r="A137" s="2" t="s">
        <v>243</v>
      </c>
      <c r="B137" s="17">
        <v>135</v>
      </c>
      <c r="C137" s="18">
        <v>1227</v>
      </c>
      <c r="D137" s="2" t="s">
        <v>119</v>
      </c>
      <c r="E137" s="2" t="s">
        <v>54</v>
      </c>
      <c r="F137" s="2" t="s">
        <v>41</v>
      </c>
      <c r="G137" s="5"/>
      <c r="H137" s="3"/>
      <c r="I137" s="3"/>
      <c r="J137" s="3"/>
      <c r="K137" s="3"/>
      <c r="L137" s="3"/>
      <c r="M137" s="3"/>
      <c r="N137" s="3"/>
      <c r="O137" s="3"/>
      <c r="P137" s="3"/>
      <c r="Q137" s="3"/>
      <c r="R137" s="3"/>
      <c r="S137" s="3"/>
      <c r="T137" s="3">
        <v>10344.519999999999</v>
      </c>
    </row>
    <row r="138" spans="1:20" x14ac:dyDescent="0.25">
      <c r="A138" s="2" t="s">
        <v>243</v>
      </c>
      <c r="B138" s="17">
        <v>136</v>
      </c>
      <c r="C138" s="18">
        <v>1227</v>
      </c>
      <c r="D138" s="2" t="s">
        <v>119</v>
      </c>
      <c r="E138" s="2" t="s">
        <v>54</v>
      </c>
      <c r="F138" s="2" t="s">
        <v>42</v>
      </c>
      <c r="G138" s="5"/>
      <c r="H138" s="3"/>
      <c r="I138" s="3"/>
      <c r="J138" s="3"/>
      <c r="K138" s="3"/>
      <c r="L138" s="3"/>
      <c r="M138" s="3"/>
      <c r="N138" s="3"/>
      <c r="O138" s="3"/>
      <c r="P138" s="3"/>
      <c r="Q138" s="3"/>
      <c r="R138" s="3"/>
      <c r="S138" s="3"/>
      <c r="T138" s="3">
        <v>4.4400000000000004</v>
      </c>
    </row>
    <row r="139" spans="1:20" x14ac:dyDescent="0.25">
      <c r="A139" s="2" t="s">
        <v>243</v>
      </c>
      <c r="B139" s="17">
        <v>137</v>
      </c>
      <c r="C139" s="18">
        <v>1227</v>
      </c>
      <c r="D139" s="2" t="s">
        <v>119</v>
      </c>
      <c r="E139" s="2" t="s">
        <v>54</v>
      </c>
      <c r="F139" s="2" t="s">
        <v>46</v>
      </c>
      <c r="G139" s="5"/>
      <c r="H139" s="3"/>
      <c r="I139" s="3"/>
      <c r="J139" s="3"/>
      <c r="K139" s="3"/>
      <c r="L139" s="3"/>
      <c r="M139" s="3"/>
      <c r="N139" s="3"/>
      <c r="O139" s="3"/>
      <c r="P139" s="3"/>
      <c r="Q139" s="3"/>
      <c r="R139" s="3"/>
      <c r="S139" s="3"/>
      <c r="T139" s="3">
        <v>0</v>
      </c>
    </row>
    <row r="140" spans="1:20" x14ac:dyDescent="0.25">
      <c r="A140" s="2" t="s">
        <v>243</v>
      </c>
      <c r="B140" s="17">
        <v>138</v>
      </c>
      <c r="C140" s="18">
        <v>1227</v>
      </c>
      <c r="D140" s="2" t="s">
        <v>119</v>
      </c>
      <c r="E140" s="2" t="s">
        <v>54</v>
      </c>
      <c r="F140" s="2" t="s">
        <v>48</v>
      </c>
      <c r="G140" s="5"/>
      <c r="H140" s="3"/>
      <c r="I140" s="3"/>
      <c r="J140" s="3"/>
      <c r="K140" s="3"/>
      <c r="L140" s="3"/>
      <c r="M140" s="3"/>
      <c r="N140" s="3"/>
      <c r="O140" s="3"/>
      <c r="P140" s="3"/>
      <c r="Q140" s="3"/>
      <c r="R140" s="3"/>
      <c r="S140" s="3"/>
      <c r="T140" s="3">
        <v>0</v>
      </c>
    </row>
    <row r="141" spans="1:20" x14ac:dyDescent="0.25">
      <c r="A141" s="2" t="s">
        <v>241</v>
      </c>
      <c r="B141" s="17">
        <v>139</v>
      </c>
      <c r="C141" s="18">
        <v>50</v>
      </c>
      <c r="D141" s="2" t="s">
        <v>119</v>
      </c>
      <c r="E141" s="2" t="s">
        <v>55</v>
      </c>
      <c r="F141" s="2" t="s">
        <v>35</v>
      </c>
      <c r="G141" s="5"/>
      <c r="H141" s="3"/>
      <c r="I141" s="3"/>
      <c r="J141" s="3"/>
      <c r="K141" s="3"/>
      <c r="L141" s="3"/>
      <c r="M141" s="3"/>
      <c r="N141" s="3"/>
      <c r="O141" s="3"/>
      <c r="P141" s="3"/>
      <c r="Q141" s="3"/>
      <c r="R141" s="3"/>
      <c r="S141" s="3"/>
      <c r="T141" s="3">
        <v>97668.11</v>
      </c>
    </row>
    <row r="142" spans="1:20" x14ac:dyDescent="0.25">
      <c r="A142" s="2" t="s">
        <v>241</v>
      </c>
      <c r="B142" s="17">
        <v>140</v>
      </c>
      <c r="C142" s="18">
        <v>50</v>
      </c>
      <c r="D142" s="2" t="s">
        <v>119</v>
      </c>
      <c r="E142" s="2" t="s">
        <v>55</v>
      </c>
      <c r="F142" s="2" t="s">
        <v>4</v>
      </c>
      <c r="G142" s="5"/>
      <c r="H142" s="3"/>
      <c r="I142" s="3"/>
      <c r="J142" s="3"/>
      <c r="K142" s="3"/>
      <c r="L142" s="3"/>
      <c r="M142" s="3"/>
      <c r="N142" s="3"/>
      <c r="O142" s="3"/>
      <c r="P142" s="3"/>
      <c r="Q142" s="3"/>
      <c r="R142" s="3"/>
      <c r="S142" s="3"/>
      <c r="T142" s="3">
        <v>856.33</v>
      </c>
    </row>
    <row r="143" spans="1:20" x14ac:dyDescent="0.25">
      <c r="A143" s="2" t="s">
        <v>241</v>
      </c>
      <c r="B143" s="17">
        <v>141</v>
      </c>
      <c r="C143" s="18">
        <v>50</v>
      </c>
      <c r="D143" s="2" t="s">
        <v>119</v>
      </c>
      <c r="E143" s="2" t="s">
        <v>55</v>
      </c>
      <c r="F143" s="2" t="s">
        <v>36</v>
      </c>
      <c r="G143" s="5"/>
      <c r="H143" s="3"/>
      <c r="I143" s="3"/>
      <c r="J143" s="3"/>
      <c r="K143" s="3"/>
      <c r="L143" s="3"/>
      <c r="M143" s="3"/>
      <c r="N143" s="3"/>
      <c r="O143" s="3"/>
      <c r="P143" s="3"/>
      <c r="Q143" s="3"/>
      <c r="R143" s="3"/>
      <c r="S143" s="3"/>
      <c r="T143" s="3">
        <v>8655.85</v>
      </c>
    </row>
    <row r="144" spans="1:20" x14ac:dyDescent="0.25">
      <c r="A144" s="2" t="s">
        <v>241</v>
      </c>
      <c r="B144" s="17">
        <v>142</v>
      </c>
      <c r="C144" s="18">
        <v>50</v>
      </c>
      <c r="D144" s="2" t="s">
        <v>119</v>
      </c>
      <c r="E144" s="2" t="s">
        <v>55</v>
      </c>
      <c r="F144" s="2" t="s">
        <v>56</v>
      </c>
      <c r="G144" s="5"/>
      <c r="H144" s="3"/>
      <c r="I144" s="3"/>
      <c r="J144" s="3"/>
      <c r="K144" s="3"/>
      <c r="L144" s="3"/>
      <c r="M144" s="3"/>
      <c r="N144" s="3"/>
      <c r="O144" s="3"/>
      <c r="P144" s="3"/>
      <c r="Q144" s="3"/>
      <c r="R144" s="3"/>
      <c r="S144" s="3"/>
      <c r="T144" s="3">
        <v>1110.8499999999999</v>
      </c>
    </row>
    <row r="145" spans="1:20" x14ac:dyDescent="0.25">
      <c r="A145" s="2" t="s">
        <v>241</v>
      </c>
      <c r="B145" s="17">
        <v>143</v>
      </c>
      <c r="C145" s="18">
        <v>50</v>
      </c>
      <c r="D145" s="2" t="s">
        <v>119</v>
      </c>
      <c r="E145" s="2" t="s">
        <v>55</v>
      </c>
      <c r="F145" s="2" t="s">
        <v>9</v>
      </c>
      <c r="G145" s="5"/>
      <c r="H145" s="3"/>
      <c r="I145" s="3"/>
      <c r="J145" s="3"/>
      <c r="K145" s="3"/>
      <c r="L145" s="3"/>
      <c r="M145" s="3"/>
      <c r="N145" s="3"/>
      <c r="O145" s="3"/>
      <c r="P145" s="3"/>
      <c r="Q145" s="3"/>
      <c r="R145" s="3"/>
      <c r="S145" s="3"/>
      <c r="T145" s="3">
        <v>14904.699999999999</v>
      </c>
    </row>
    <row r="146" spans="1:20" x14ac:dyDescent="0.25">
      <c r="A146" s="2" t="s">
        <v>241</v>
      </c>
      <c r="B146" s="17">
        <v>144</v>
      </c>
      <c r="C146" s="18">
        <v>50</v>
      </c>
      <c r="D146" s="2" t="s">
        <v>119</v>
      </c>
      <c r="E146" s="2" t="s">
        <v>55</v>
      </c>
      <c r="F146" s="2" t="s">
        <v>10</v>
      </c>
      <c r="G146" s="5"/>
      <c r="H146" s="3"/>
      <c r="I146" s="3"/>
      <c r="J146" s="3"/>
      <c r="K146" s="3"/>
      <c r="L146" s="3"/>
      <c r="M146" s="3"/>
      <c r="N146" s="3"/>
      <c r="O146" s="3"/>
      <c r="P146" s="3"/>
      <c r="Q146" s="3"/>
      <c r="R146" s="3"/>
      <c r="S146" s="3"/>
      <c r="T146" s="3">
        <v>856.33</v>
      </c>
    </row>
    <row r="147" spans="1:20" x14ac:dyDescent="0.25">
      <c r="A147" s="2" t="s">
        <v>241</v>
      </c>
      <c r="B147" s="17">
        <v>145</v>
      </c>
      <c r="C147" s="18">
        <v>50</v>
      </c>
      <c r="D147" s="2" t="s">
        <v>119</v>
      </c>
      <c r="E147" s="2" t="s">
        <v>55</v>
      </c>
      <c r="F147" s="2" t="s">
        <v>37</v>
      </c>
      <c r="G147" s="5"/>
      <c r="H147" s="3"/>
      <c r="I147" s="3"/>
      <c r="J147" s="3"/>
      <c r="K147" s="3"/>
      <c r="L147" s="3"/>
      <c r="M147" s="3"/>
      <c r="N147" s="3"/>
      <c r="O147" s="3"/>
      <c r="P147" s="3"/>
      <c r="Q147" s="3"/>
      <c r="R147" s="3"/>
      <c r="S147" s="3"/>
      <c r="T147" s="3"/>
    </row>
    <row r="148" spans="1:20" x14ac:dyDescent="0.25">
      <c r="A148" s="2" t="s">
        <v>241</v>
      </c>
      <c r="B148" s="17">
        <v>146</v>
      </c>
      <c r="C148" s="18">
        <v>50</v>
      </c>
      <c r="D148" s="2" t="s">
        <v>119</v>
      </c>
      <c r="E148" s="2" t="s">
        <v>55</v>
      </c>
      <c r="F148" s="2" t="s">
        <v>57</v>
      </c>
      <c r="G148" s="5"/>
      <c r="H148" s="3"/>
      <c r="I148" s="3"/>
      <c r="J148" s="3"/>
      <c r="K148" s="3"/>
      <c r="L148" s="3"/>
      <c r="M148" s="3"/>
      <c r="N148" s="3"/>
      <c r="O148" s="3"/>
      <c r="P148" s="3"/>
      <c r="Q148" s="3"/>
      <c r="R148" s="3"/>
      <c r="S148" s="3"/>
      <c r="T148" s="3"/>
    </row>
    <row r="149" spans="1:20" x14ac:dyDescent="0.25">
      <c r="A149" s="2" t="s">
        <v>238</v>
      </c>
      <c r="B149" s="17">
        <v>147</v>
      </c>
      <c r="C149" s="18">
        <v>50</v>
      </c>
      <c r="D149" s="2" t="s">
        <v>119</v>
      </c>
      <c r="E149" s="2" t="s">
        <v>55</v>
      </c>
      <c r="F149" s="2" t="s">
        <v>38</v>
      </c>
      <c r="G149" s="5"/>
      <c r="H149" s="3"/>
      <c r="I149" s="3"/>
      <c r="J149" s="3"/>
      <c r="K149" s="3"/>
      <c r="L149" s="3"/>
      <c r="M149" s="3"/>
      <c r="N149" s="3"/>
      <c r="O149" s="3"/>
      <c r="P149" s="3"/>
      <c r="Q149" s="3"/>
      <c r="R149" s="3"/>
      <c r="S149" s="3"/>
      <c r="T149" s="3"/>
    </row>
    <row r="150" spans="1:20" x14ac:dyDescent="0.25">
      <c r="A150" s="2" t="s">
        <v>238</v>
      </c>
      <c r="B150" s="17">
        <v>148</v>
      </c>
      <c r="C150" s="18">
        <v>50</v>
      </c>
      <c r="D150" s="2" t="s">
        <v>119</v>
      </c>
      <c r="E150" s="2" t="s">
        <v>55</v>
      </c>
      <c r="F150" s="2" t="s">
        <v>39</v>
      </c>
      <c r="G150" s="5"/>
      <c r="H150" s="3"/>
      <c r="I150" s="3"/>
      <c r="J150" s="3"/>
      <c r="K150" s="3"/>
      <c r="L150" s="3"/>
      <c r="M150" s="3"/>
      <c r="N150" s="3"/>
      <c r="O150" s="3"/>
      <c r="P150" s="3"/>
      <c r="Q150" s="3"/>
      <c r="R150" s="3"/>
      <c r="S150" s="3"/>
      <c r="T150" s="3"/>
    </row>
    <row r="151" spans="1:20" x14ac:dyDescent="0.25">
      <c r="A151" s="2" t="s">
        <v>238</v>
      </c>
      <c r="B151" s="17">
        <v>149</v>
      </c>
      <c r="C151" s="18">
        <v>50</v>
      </c>
      <c r="D151" s="2" t="s">
        <v>119</v>
      </c>
      <c r="E151" s="2" t="s">
        <v>55</v>
      </c>
      <c r="F151" s="2" t="s">
        <v>40</v>
      </c>
      <c r="G151" s="5"/>
      <c r="H151" s="3"/>
      <c r="I151" s="3"/>
      <c r="J151" s="3"/>
      <c r="K151" s="3"/>
      <c r="L151" s="3"/>
      <c r="M151" s="3"/>
      <c r="N151" s="3"/>
      <c r="O151" s="3"/>
      <c r="P151" s="3"/>
      <c r="Q151" s="3"/>
      <c r="R151" s="3"/>
      <c r="S151" s="3"/>
      <c r="T151" s="3"/>
    </row>
    <row r="152" spans="1:20" x14ac:dyDescent="0.25">
      <c r="A152" s="2" t="s">
        <v>238</v>
      </c>
      <c r="B152" s="17">
        <v>150</v>
      </c>
      <c r="C152" s="18">
        <v>50</v>
      </c>
      <c r="D152" s="2" t="s">
        <v>119</v>
      </c>
      <c r="E152" s="2" t="s">
        <v>55</v>
      </c>
      <c r="F152" s="2" t="s">
        <v>41</v>
      </c>
      <c r="G152" s="5"/>
      <c r="H152" s="3"/>
      <c r="I152" s="3"/>
      <c r="J152" s="3"/>
      <c r="K152" s="3"/>
      <c r="L152" s="3"/>
      <c r="M152" s="3"/>
      <c r="N152" s="3"/>
      <c r="O152" s="3"/>
      <c r="P152" s="3"/>
      <c r="Q152" s="3"/>
      <c r="R152" s="3"/>
      <c r="S152" s="3"/>
      <c r="T152" s="3"/>
    </row>
    <row r="153" spans="1:20" x14ac:dyDescent="0.25">
      <c r="A153" s="2" t="s">
        <v>236</v>
      </c>
      <c r="B153" s="17">
        <v>151</v>
      </c>
      <c r="C153" s="18">
        <v>30</v>
      </c>
      <c r="D153" s="2" t="s">
        <v>119</v>
      </c>
      <c r="E153" s="2" t="s">
        <v>58</v>
      </c>
      <c r="F153" s="2" t="s">
        <v>35</v>
      </c>
      <c r="G153" s="5"/>
      <c r="H153" s="3"/>
      <c r="I153" s="3"/>
      <c r="J153" s="3"/>
      <c r="K153" s="3"/>
      <c r="L153" s="3"/>
      <c r="M153" s="3"/>
      <c r="N153" s="3"/>
      <c r="O153" s="3"/>
      <c r="P153" s="3"/>
      <c r="Q153" s="3"/>
      <c r="R153" s="3"/>
      <c r="S153" s="3"/>
      <c r="T153" s="3"/>
    </row>
    <row r="154" spans="1:20" x14ac:dyDescent="0.25">
      <c r="A154" s="2" t="s">
        <v>236</v>
      </c>
      <c r="B154" s="17">
        <v>152</v>
      </c>
      <c r="C154" s="18">
        <v>1212</v>
      </c>
      <c r="D154" s="2" t="s">
        <v>119</v>
      </c>
      <c r="E154" s="2" t="s">
        <v>58</v>
      </c>
      <c r="F154" s="2" t="s">
        <v>4</v>
      </c>
      <c r="G154" s="5"/>
      <c r="H154" s="3"/>
      <c r="I154" s="3"/>
      <c r="J154" s="3"/>
      <c r="K154" s="3"/>
      <c r="L154" s="3"/>
      <c r="M154" s="3"/>
      <c r="N154" s="3"/>
      <c r="O154" s="3"/>
      <c r="P154" s="3"/>
      <c r="Q154" s="3"/>
      <c r="R154" s="3"/>
      <c r="S154" s="3"/>
      <c r="T154" s="3"/>
    </row>
    <row r="155" spans="1:20" x14ac:dyDescent="0.25">
      <c r="A155" s="2" t="s">
        <v>236</v>
      </c>
      <c r="B155" s="17">
        <v>153</v>
      </c>
      <c r="C155" s="18">
        <v>1213</v>
      </c>
      <c r="D155" s="2" t="s">
        <v>119</v>
      </c>
      <c r="E155" s="2" t="s">
        <v>58</v>
      </c>
      <c r="F155" s="2" t="s">
        <v>18</v>
      </c>
      <c r="G155" s="5"/>
      <c r="H155" s="3"/>
      <c r="I155" s="3"/>
      <c r="J155" s="3"/>
      <c r="K155" s="3"/>
      <c r="L155" s="3"/>
      <c r="M155" s="3"/>
      <c r="N155" s="3"/>
      <c r="O155" s="3"/>
      <c r="P155" s="3"/>
      <c r="Q155" s="3"/>
      <c r="R155" s="3"/>
      <c r="S155" s="3"/>
      <c r="T155" s="3"/>
    </row>
    <row r="156" spans="1:20" x14ac:dyDescent="0.25">
      <c r="A156" s="2" t="s">
        <v>236</v>
      </c>
      <c r="B156" s="17">
        <v>154</v>
      </c>
      <c r="C156" s="18">
        <v>1214</v>
      </c>
      <c r="D156" s="2" t="s">
        <v>119</v>
      </c>
      <c r="E156" s="2" t="s">
        <v>58</v>
      </c>
      <c r="F156" s="2" t="s">
        <v>9</v>
      </c>
      <c r="G156" s="5"/>
      <c r="H156" s="3"/>
      <c r="I156" s="3"/>
      <c r="J156" s="3"/>
      <c r="K156" s="3"/>
      <c r="L156" s="3"/>
      <c r="M156" s="3"/>
      <c r="N156" s="3"/>
      <c r="O156" s="3"/>
      <c r="P156" s="3"/>
      <c r="Q156" s="3"/>
      <c r="R156" s="3"/>
      <c r="S156" s="3"/>
      <c r="T156" s="3"/>
    </row>
    <row r="157" spans="1:20" x14ac:dyDescent="0.25">
      <c r="A157" s="2" t="s">
        <v>236</v>
      </c>
      <c r="B157" s="17">
        <v>155</v>
      </c>
      <c r="C157" s="18">
        <v>1215</v>
      </c>
      <c r="D157" s="2" t="s">
        <v>119</v>
      </c>
      <c r="E157" s="2" t="s">
        <v>58</v>
      </c>
      <c r="F157" s="2" t="s">
        <v>10</v>
      </c>
      <c r="G157" s="5"/>
      <c r="H157" s="3"/>
      <c r="I157" s="3"/>
      <c r="J157" s="3"/>
      <c r="K157" s="3"/>
      <c r="L157" s="3"/>
      <c r="M157" s="3"/>
      <c r="N157" s="3"/>
      <c r="O157" s="3"/>
      <c r="P157" s="3"/>
      <c r="Q157" s="3"/>
      <c r="R157" s="3"/>
      <c r="S157" s="3"/>
      <c r="T157" s="3"/>
    </row>
    <row r="158" spans="1:20" x14ac:dyDescent="0.25">
      <c r="A158" s="2" t="s">
        <v>236</v>
      </c>
      <c r="B158" s="17">
        <v>156</v>
      </c>
      <c r="C158" s="18">
        <v>1216</v>
      </c>
      <c r="D158" s="2" t="s">
        <v>119</v>
      </c>
      <c r="E158" s="2" t="s">
        <v>58</v>
      </c>
      <c r="F158" s="2" t="s">
        <v>37</v>
      </c>
      <c r="G158" s="5"/>
      <c r="H158" s="3"/>
      <c r="I158" s="3"/>
      <c r="J158" s="3"/>
      <c r="K158" s="3"/>
      <c r="L158" s="3"/>
      <c r="M158" s="3"/>
      <c r="N158" s="3"/>
      <c r="O158" s="3"/>
      <c r="P158" s="3"/>
      <c r="Q158" s="3"/>
      <c r="R158" s="3"/>
      <c r="S158" s="3"/>
      <c r="T158" s="3"/>
    </row>
    <row r="159" spans="1:20" x14ac:dyDescent="0.25">
      <c r="A159" s="2" t="s">
        <v>234</v>
      </c>
      <c r="B159" s="17">
        <v>157</v>
      </c>
      <c r="C159" s="18">
        <v>1217</v>
      </c>
      <c r="D159" s="2" t="s">
        <v>119</v>
      </c>
      <c r="E159" s="2" t="s">
        <v>58</v>
      </c>
      <c r="F159" s="2" t="s">
        <v>50</v>
      </c>
      <c r="G159" s="5"/>
      <c r="H159" s="3"/>
      <c r="I159" s="3"/>
      <c r="J159" s="3"/>
      <c r="K159" s="3"/>
      <c r="L159" s="3"/>
      <c r="M159" s="3"/>
      <c r="N159" s="3"/>
      <c r="O159" s="3"/>
      <c r="P159" s="3"/>
      <c r="Q159" s="3"/>
      <c r="R159" s="3"/>
      <c r="S159" s="3"/>
      <c r="T159" s="3"/>
    </row>
    <row r="160" spans="1:20" x14ac:dyDescent="0.25">
      <c r="A160" s="2" t="s">
        <v>234</v>
      </c>
      <c r="B160" s="17">
        <v>158</v>
      </c>
      <c r="C160" s="18">
        <v>1218</v>
      </c>
      <c r="D160" s="2" t="s">
        <v>119</v>
      </c>
      <c r="E160" s="2" t="s">
        <v>58</v>
      </c>
      <c r="F160" s="2" t="s">
        <v>38</v>
      </c>
      <c r="G160" s="5"/>
      <c r="H160" s="3"/>
      <c r="I160" s="3"/>
      <c r="J160" s="3"/>
      <c r="K160" s="3"/>
      <c r="L160" s="3"/>
      <c r="M160" s="3"/>
      <c r="N160" s="3"/>
      <c r="O160" s="3"/>
      <c r="P160" s="3"/>
      <c r="Q160" s="3"/>
      <c r="R160" s="3"/>
      <c r="S160" s="3"/>
      <c r="T160" s="3"/>
    </row>
    <row r="161" spans="1:20" x14ac:dyDescent="0.25">
      <c r="A161" s="2" t="s">
        <v>234</v>
      </c>
      <c r="B161" s="17">
        <v>159</v>
      </c>
      <c r="C161" s="18">
        <v>1219</v>
      </c>
      <c r="D161" s="2" t="s">
        <v>119</v>
      </c>
      <c r="E161" s="2" t="s">
        <v>58</v>
      </c>
      <c r="F161" s="2" t="s">
        <v>39</v>
      </c>
      <c r="G161" s="5"/>
      <c r="H161" s="3"/>
      <c r="I161" s="3"/>
      <c r="J161" s="3"/>
      <c r="K161" s="3"/>
      <c r="L161" s="3"/>
      <c r="M161" s="3"/>
      <c r="N161" s="3"/>
      <c r="O161" s="3"/>
      <c r="P161" s="3"/>
      <c r="Q161" s="3"/>
      <c r="R161" s="3"/>
      <c r="S161" s="3"/>
      <c r="T161" s="3"/>
    </row>
    <row r="162" spans="1:20" x14ac:dyDescent="0.25">
      <c r="A162" s="2" t="s">
        <v>234</v>
      </c>
      <c r="B162" s="17">
        <v>160</v>
      </c>
      <c r="C162" s="18">
        <v>1220</v>
      </c>
      <c r="D162" s="2" t="s">
        <v>119</v>
      </c>
      <c r="E162" s="2" t="s">
        <v>58</v>
      </c>
      <c r="F162" s="2" t="s">
        <v>40</v>
      </c>
      <c r="G162" s="5"/>
      <c r="H162" s="3"/>
      <c r="I162" s="3"/>
      <c r="J162" s="3"/>
      <c r="K162" s="3"/>
      <c r="L162" s="3"/>
      <c r="M162" s="3"/>
      <c r="N162" s="3"/>
      <c r="O162" s="3"/>
      <c r="P162" s="3"/>
      <c r="Q162" s="3"/>
      <c r="R162" s="3"/>
      <c r="S162" s="3"/>
      <c r="T162" s="3"/>
    </row>
    <row r="163" spans="1:20" x14ac:dyDescent="0.25">
      <c r="A163" s="2" t="s">
        <v>234</v>
      </c>
      <c r="B163" s="17">
        <v>161</v>
      </c>
      <c r="C163" s="18">
        <v>1221</v>
      </c>
      <c r="D163" s="2" t="s">
        <v>119</v>
      </c>
      <c r="E163" s="2" t="s">
        <v>58</v>
      </c>
      <c r="F163" s="2" t="s">
        <v>42</v>
      </c>
      <c r="G163" s="5"/>
      <c r="H163" s="3"/>
      <c r="I163" s="3"/>
      <c r="J163" s="3"/>
      <c r="K163" s="3"/>
      <c r="L163" s="3"/>
      <c r="M163" s="3"/>
      <c r="N163" s="3"/>
      <c r="O163" s="3"/>
      <c r="P163" s="3"/>
      <c r="Q163" s="3"/>
      <c r="R163" s="3"/>
      <c r="S163" s="3"/>
      <c r="T163" s="3"/>
    </row>
    <row r="164" spans="1:20" x14ac:dyDescent="0.25">
      <c r="A164" s="2" t="s">
        <v>234</v>
      </c>
      <c r="B164" s="17">
        <v>162</v>
      </c>
      <c r="C164" s="18">
        <v>1222</v>
      </c>
      <c r="D164" s="2" t="s">
        <v>119</v>
      </c>
      <c r="E164" s="2" t="s">
        <v>58</v>
      </c>
      <c r="F164" s="2" t="s">
        <v>46</v>
      </c>
      <c r="G164" s="5"/>
      <c r="H164" s="3"/>
      <c r="I164" s="3"/>
      <c r="J164" s="3"/>
      <c r="K164" s="3"/>
      <c r="L164" s="3"/>
      <c r="M164" s="3"/>
      <c r="N164" s="3"/>
      <c r="O164" s="3"/>
      <c r="P164" s="3"/>
      <c r="Q164" s="3"/>
      <c r="R164" s="3"/>
      <c r="S164" s="3"/>
      <c r="T164" s="3"/>
    </row>
    <row r="165" spans="1:20" x14ac:dyDescent="0.25">
      <c r="A165" s="2" t="s">
        <v>234</v>
      </c>
      <c r="B165" s="17">
        <v>163</v>
      </c>
      <c r="C165" s="18">
        <v>1223</v>
      </c>
      <c r="D165" s="2" t="s">
        <v>119</v>
      </c>
      <c r="E165" s="2" t="s">
        <v>58</v>
      </c>
      <c r="F165" s="2" t="s">
        <v>48</v>
      </c>
      <c r="G165" s="5"/>
      <c r="H165" s="3"/>
      <c r="I165" s="3"/>
      <c r="J165" s="3"/>
      <c r="K165" s="3"/>
      <c r="L165" s="3"/>
      <c r="M165" s="3"/>
      <c r="N165" s="3"/>
      <c r="O165" s="3"/>
      <c r="P165" s="3"/>
      <c r="Q165" s="3"/>
      <c r="R165" s="3"/>
      <c r="S165" s="3"/>
      <c r="T165" s="3"/>
    </row>
    <row r="166" spans="1:20" x14ac:dyDescent="0.25">
      <c r="A166" s="2" t="s">
        <v>232</v>
      </c>
      <c r="B166" s="17">
        <v>164</v>
      </c>
      <c r="C166" s="18">
        <v>1452</v>
      </c>
      <c r="D166" s="2" t="s">
        <v>119</v>
      </c>
      <c r="E166" s="2" t="s">
        <v>59</v>
      </c>
      <c r="F166" s="2" t="s">
        <v>35</v>
      </c>
      <c r="G166" s="5"/>
      <c r="H166" s="3"/>
      <c r="I166" s="3"/>
      <c r="J166" s="3"/>
      <c r="K166" s="3"/>
      <c r="L166" s="3"/>
      <c r="M166" s="3"/>
      <c r="N166" s="3"/>
      <c r="O166" s="3"/>
      <c r="P166" s="3"/>
      <c r="Q166" s="3"/>
      <c r="R166" s="3"/>
      <c r="S166" s="3"/>
      <c r="T166" s="3"/>
    </row>
    <row r="167" spans="1:20" x14ac:dyDescent="0.25">
      <c r="A167" s="2" t="s">
        <v>232</v>
      </c>
      <c r="B167" s="17">
        <v>165</v>
      </c>
      <c r="C167" s="18">
        <v>1447</v>
      </c>
      <c r="D167" s="2" t="s">
        <v>119</v>
      </c>
      <c r="E167" s="2" t="s">
        <v>59</v>
      </c>
      <c r="F167" s="2" t="s">
        <v>4</v>
      </c>
      <c r="G167" s="5"/>
      <c r="H167" s="3"/>
      <c r="I167" s="3"/>
      <c r="J167" s="3"/>
      <c r="K167" s="3"/>
      <c r="L167" s="3"/>
      <c r="M167" s="3"/>
      <c r="N167" s="3"/>
      <c r="O167" s="3"/>
      <c r="P167" s="3"/>
      <c r="Q167" s="3"/>
      <c r="R167" s="3"/>
      <c r="S167" s="3"/>
      <c r="T167" s="3"/>
    </row>
    <row r="168" spans="1:20" x14ac:dyDescent="0.25">
      <c r="A168" s="2" t="s">
        <v>232</v>
      </c>
      <c r="B168" s="17">
        <v>166</v>
      </c>
      <c r="C168" s="18">
        <v>1451</v>
      </c>
      <c r="D168" s="2" t="s">
        <v>119</v>
      </c>
      <c r="E168" s="2" t="s">
        <v>59</v>
      </c>
      <c r="F168" s="2" t="s">
        <v>9</v>
      </c>
      <c r="G168" s="5"/>
      <c r="H168" s="3"/>
      <c r="I168" s="3"/>
      <c r="J168" s="3"/>
      <c r="K168" s="3"/>
      <c r="L168" s="3"/>
      <c r="M168" s="3"/>
      <c r="N168" s="3"/>
      <c r="O168" s="3"/>
      <c r="P168" s="3"/>
      <c r="Q168" s="3"/>
      <c r="R168" s="3"/>
      <c r="S168" s="3"/>
      <c r="T168" s="3"/>
    </row>
    <row r="169" spans="1:20" x14ac:dyDescent="0.25">
      <c r="A169" s="2" t="s">
        <v>232</v>
      </c>
      <c r="B169" s="17">
        <v>167</v>
      </c>
      <c r="C169" s="18">
        <v>1446</v>
      </c>
      <c r="D169" s="2" t="s">
        <v>119</v>
      </c>
      <c r="E169" s="2" t="s">
        <v>59</v>
      </c>
      <c r="F169" s="2" t="s">
        <v>10</v>
      </c>
      <c r="G169" s="5"/>
      <c r="H169" s="3"/>
      <c r="I169" s="3"/>
      <c r="J169" s="3"/>
      <c r="K169" s="3"/>
      <c r="L169" s="3"/>
      <c r="M169" s="3"/>
      <c r="N169" s="3"/>
      <c r="O169" s="3"/>
      <c r="P169" s="3"/>
      <c r="Q169" s="3"/>
      <c r="R169" s="3"/>
      <c r="S169" s="3"/>
      <c r="T169" s="3"/>
    </row>
    <row r="170" spans="1:20" x14ac:dyDescent="0.25">
      <c r="A170" s="2" t="s">
        <v>232</v>
      </c>
      <c r="B170" s="17">
        <v>168</v>
      </c>
      <c r="C170" s="18">
        <v>1453</v>
      </c>
      <c r="D170" s="2" t="s">
        <v>119</v>
      </c>
      <c r="E170" s="2" t="s">
        <v>59</v>
      </c>
      <c r="F170" s="2" t="s">
        <v>37</v>
      </c>
      <c r="G170" s="5"/>
      <c r="H170" s="3"/>
      <c r="I170" s="3"/>
      <c r="J170" s="3"/>
      <c r="K170" s="3"/>
      <c r="L170" s="3"/>
      <c r="M170" s="3"/>
      <c r="N170" s="3"/>
      <c r="O170" s="3"/>
      <c r="P170" s="3"/>
      <c r="Q170" s="3"/>
      <c r="R170" s="3"/>
      <c r="S170" s="3"/>
      <c r="T170" s="3"/>
    </row>
    <row r="171" spans="1:20" x14ac:dyDescent="0.25">
      <c r="A171" s="2" t="s">
        <v>230</v>
      </c>
      <c r="B171" s="17">
        <v>169</v>
      </c>
      <c r="C171" s="18">
        <v>1443</v>
      </c>
      <c r="D171" s="2" t="s">
        <v>119</v>
      </c>
      <c r="E171" s="2" t="s">
        <v>59</v>
      </c>
      <c r="F171" s="2" t="s">
        <v>50</v>
      </c>
      <c r="G171" s="5"/>
      <c r="H171" s="3"/>
      <c r="I171" s="3"/>
      <c r="J171" s="3"/>
      <c r="K171" s="3"/>
      <c r="L171" s="3"/>
      <c r="M171" s="3"/>
      <c r="N171" s="3"/>
      <c r="O171" s="3"/>
      <c r="P171" s="3"/>
      <c r="Q171" s="3"/>
      <c r="R171" s="3"/>
      <c r="S171" s="3"/>
      <c r="T171" s="3"/>
    </row>
    <row r="172" spans="1:20" x14ac:dyDescent="0.25">
      <c r="A172" s="2" t="s">
        <v>230</v>
      </c>
      <c r="B172" s="17">
        <v>170</v>
      </c>
      <c r="C172" s="18">
        <v>1454</v>
      </c>
      <c r="D172" s="2" t="s">
        <v>119</v>
      </c>
      <c r="E172" s="2" t="s">
        <v>59</v>
      </c>
      <c r="F172" s="2" t="s">
        <v>38</v>
      </c>
      <c r="G172" s="5"/>
      <c r="H172" s="3"/>
      <c r="I172" s="3"/>
      <c r="J172" s="3"/>
      <c r="K172" s="3"/>
      <c r="L172" s="3"/>
      <c r="M172" s="3"/>
      <c r="N172" s="3"/>
      <c r="O172" s="3"/>
      <c r="P172" s="3"/>
      <c r="Q172" s="3"/>
      <c r="R172" s="3"/>
      <c r="S172" s="3"/>
      <c r="T172" s="3"/>
    </row>
    <row r="173" spans="1:20" x14ac:dyDescent="0.25">
      <c r="A173" s="2" t="s">
        <v>230</v>
      </c>
      <c r="B173" s="17">
        <v>171</v>
      </c>
      <c r="C173" s="18">
        <v>1445</v>
      </c>
      <c r="D173" s="2" t="s">
        <v>119</v>
      </c>
      <c r="E173" s="2" t="s">
        <v>59</v>
      </c>
      <c r="F173" s="2" t="s">
        <v>39</v>
      </c>
      <c r="G173" s="5"/>
      <c r="H173" s="3"/>
      <c r="I173" s="3"/>
      <c r="J173" s="3"/>
      <c r="K173" s="3"/>
      <c r="L173" s="3"/>
      <c r="M173" s="3"/>
      <c r="N173" s="3"/>
      <c r="O173" s="3"/>
      <c r="P173" s="3"/>
      <c r="Q173" s="3"/>
      <c r="R173" s="3"/>
      <c r="S173" s="3"/>
      <c r="T173" s="3"/>
    </row>
    <row r="174" spans="1:20" x14ac:dyDescent="0.25">
      <c r="A174" s="2" t="s">
        <v>230</v>
      </c>
      <c r="B174" s="17">
        <v>172</v>
      </c>
      <c r="C174" s="18">
        <v>1449</v>
      </c>
      <c r="D174" s="2" t="s">
        <v>119</v>
      </c>
      <c r="E174" s="2" t="s">
        <v>59</v>
      </c>
      <c r="F174" s="2" t="s">
        <v>40</v>
      </c>
      <c r="G174" s="5"/>
      <c r="H174" s="3"/>
      <c r="I174" s="3"/>
      <c r="J174" s="3"/>
      <c r="K174" s="3"/>
      <c r="L174" s="3"/>
      <c r="M174" s="3"/>
      <c r="N174" s="3"/>
      <c r="O174" s="3"/>
      <c r="P174" s="3"/>
      <c r="Q174" s="3"/>
      <c r="R174" s="3"/>
      <c r="S174" s="3"/>
      <c r="T174" s="3"/>
    </row>
    <row r="175" spans="1:20" x14ac:dyDescent="0.25">
      <c r="A175" s="2" t="s">
        <v>230</v>
      </c>
      <c r="B175" s="17">
        <v>173</v>
      </c>
      <c r="C175" s="18">
        <v>1448</v>
      </c>
      <c r="D175" s="2" t="s">
        <v>119</v>
      </c>
      <c r="E175" s="2" t="s">
        <v>59</v>
      </c>
      <c r="F175" s="2" t="s">
        <v>41</v>
      </c>
      <c r="G175" s="5"/>
      <c r="H175" s="3"/>
      <c r="I175" s="3"/>
      <c r="J175" s="3"/>
      <c r="K175" s="3"/>
      <c r="L175" s="3"/>
      <c r="M175" s="3"/>
      <c r="N175" s="3"/>
      <c r="O175" s="3"/>
      <c r="P175" s="3"/>
      <c r="Q175" s="3"/>
      <c r="R175" s="3"/>
      <c r="S175" s="3"/>
      <c r="T175" s="3"/>
    </row>
    <row r="176" spans="1:20" x14ac:dyDescent="0.25">
      <c r="A176" s="2" t="s">
        <v>230</v>
      </c>
      <c r="B176" s="17">
        <v>174</v>
      </c>
      <c r="C176" s="18">
        <v>1456</v>
      </c>
      <c r="D176" s="2" t="s">
        <v>119</v>
      </c>
      <c r="E176" s="2" t="s">
        <v>59</v>
      </c>
      <c r="F176" s="2" t="s">
        <v>42</v>
      </c>
      <c r="G176" s="5"/>
      <c r="H176" s="3"/>
      <c r="I176" s="3"/>
      <c r="J176" s="3"/>
      <c r="K176" s="3"/>
      <c r="L176" s="3"/>
      <c r="M176" s="3"/>
      <c r="N176" s="3"/>
      <c r="O176" s="3"/>
      <c r="P176" s="3"/>
      <c r="Q176" s="3"/>
      <c r="R176" s="3"/>
      <c r="S176" s="3"/>
      <c r="T176" s="3"/>
    </row>
    <row r="177" spans="1:20" x14ac:dyDescent="0.25">
      <c r="A177" s="2" t="s">
        <v>230</v>
      </c>
      <c r="B177" s="17">
        <v>175</v>
      </c>
      <c r="C177" s="18">
        <v>1455</v>
      </c>
      <c r="D177" s="2" t="s">
        <v>119</v>
      </c>
      <c r="E177" s="2" t="s">
        <v>59</v>
      </c>
      <c r="F177" s="2" t="s">
        <v>46</v>
      </c>
      <c r="G177" s="5"/>
      <c r="H177" s="3"/>
      <c r="I177" s="3"/>
      <c r="J177" s="3"/>
      <c r="K177" s="3"/>
      <c r="L177" s="3"/>
      <c r="M177" s="3"/>
      <c r="N177" s="3"/>
      <c r="O177" s="3"/>
      <c r="P177" s="3"/>
      <c r="Q177" s="3"/>
      <c r="R177" s="3"/>
      <c r="S177" s="3"/>
      <c r="T177" s="3"/>
    </row>
    <row r="178" spans="1:20" x14ac:dyDescent="0.25">
      <c r="A178" s="2" t="s">
        <v>230</v>
      </c>
      <c r="B178" s="17">
        <v>176</v>
      </c>
      <c r="C178" s="18">
        <v>1444</v>
      </c>
      <c r="D178" s="2" t="s">
        <v>119</v>
      </c>
      <c r="E178" s="2" t="s">
        <v>59</v>
      </c>
      <c r="F178" s="2" t="s">
        <v>48</v>
      </c>
      <c r="G178" s="5"/>
      <c r="H178" s="3"/>
      <c r="I178" s="3"/>
      <c r="J178" s="3"/>
      <c r="K178" s="3"/>
      <c r="L178" s="3"/>
      <c r="M178" s="3"/>
      <c r="N178" s="3"/>
      <c r="O178" s="3"/>
      <c r="P178" s="3"/>
      <c r="Q178" s="3"/>
      <c r="R178" s="3"/>
      <c r="S178" s="3"/>
      <c r="T178" s="3"/>
    </row>
    <row r="179" spans="1:20" x14ac:dyDescent="0.25">
      <c r="A179" s="2" t="s">
        <v>228</v>
      </c>
      <c r="B179" s="17">
        <v>177</v>
      </c>
      <c r="C179" s="18">
        <v>22</v>
      </c>
      <c r="D179" s="2" t="s">
        <v>119</v>
      </c>
      <c r="E179" s="2" t="s">
        <v>60</v>
      </c>
      <c r="F179" s="2" t="s">
        <v>35</v>
      </c>
      <c r="G179" s="5"/>
      <c r="H179" s="3"/>
      <c r="I179" s="3"/>
      <c r="J179" s="3"/>
      <c r="K179" s="3"/>
      <c r="L179" s="3"/>
      <c r="M179" s="3"/>
      <c r="N179" s="3"/>
      <c r="O179" s="3"/>
      <c r="P179" s="3"/>
      <c r="Q179" s="3"/>
      <c r="R179" s="3"/>
      <c r="S179" s="3"/>
      <c r="T179" s="3"/>
    </row>
    <row r="180" spans="1:20" x14ac:dyDescent="0.25">
      <c r="A180" s="2" t="s">
        <v>228</v>
      </c>
      <c r="B180" s="17">
        <v>178</v>
      </c>
      <c r="C180" s="18">
        <v>22</v>
      </c>
      <c r="D180" s="2" t="s">
        <v>119</v>
      </c>
      <c r="E180" s="2" t="s">
        <v>60</v>
      </c>
      <c r="F180" s="2" t="s">
        <v>4</v>
      </c>
      <c r="G180" s="5"/>
      <c r="H180" s="3"/>
      <c r="I180" s="3"/>
      <c r="J180" s="3"/>
      <c r="K180" s="3"/>
      <c r="L180" s="3"/>
      <c r="M180" s="3"/>
      <c r="N180" s="3"/>
      <c r="O180" s="3"/>
      <c r="P180" s="3"/>
      <c r="Q180" s="3"/>
      <c r="R180" s="3"/>
      <c r="S180" s="3"/>
      <c r="T180" s="3"/>
    </row>
    <row r="181" spans="1:20" x14ac:dyDescent="0.25">
      <c r="A181" s="2" t="s">
        <v>228</v>
      </c>
      <c r="B181" s="17">
        <v>179</v>
      </c>
      <c r="C181" s="18">
        <v>22</v>
      </c>
      <c r="D181" s="2" t="s">
        <v>119</v>
      </c>
      <c r="E181" s="2" t="s">
        <v>60</v>
      </c>
      <c r="F181" s="2" t="s">
        <v>18</v>
      </c>
      <c r="G181" s="5"/>
      <c r="H181" s="3"/>
      <c r="I181" s="3"/>
      <c r="J181" s="3"/>
      <c r="K181" s="3"/>
      <c r="L181" s="3"/>
      <c r="M181" s="3"/>
      <c r="N181" s="3"/>
      <c r="O181" s="3"/>
      <c r="P181" s="3"/>
      <c r="Q181" s="3"/>
      <c r="R181" s="3"/>
      <c r="S181" s="3"/>
      <c r="T181" s="3"/>
    </row>
    <row r="182" spans="1:20" x14ac:dyDescent="0.25">
      <c r="A182" s="2" t="s">
        <v>228</v>
      </c>
      <c r="B182" s="17">
        <v>180</v>
      </c>
      <c r="C182" s="18">
        <v>22</v>
      </c>
      <c r="D182" s="2" t="s">
        <v>119</v>
      </c>
      <c r="E182" s="2" t="s">
        <v>60</v>
      </c>
      <c r="F182" s="2" t="s">
        <v>9</v>
      </c>
      <c r="G182" s="5"/>
      <c r="H182" s="3"/>
      <c r="I182" s="3"/>
      <c r="J182" s="3"/>
      <c r="K182" s="3"/>
      <c r="L182" s="3"/>
      <c r="M182" s="3"/>
      <c r="N182" s="3"/>
      <c r="O182" s="3"/>
      <c r="P182" s="3"/>
      <c r="Q182" s="3"/>
      <c r="R182" s="3"/>
      <c r="S182" s="3"/>
      <c r="T182" s="3"/>
    </row>
    <row r="183" spans="1:20" x14ac:dyDescent="0.25">
      <c r="A183" s="2" t="s">
        <v>228</v>
      </c>
      <c r="B183" s="17">
        <v>181</v>
      </c>
      <c r="C183" s="18">
        <v>22</v>
      </c>
      <c r="D183" s="2" t="s">
        <v>119</v>
      </c>
      <c r="E183" s="2" t="s">
        <v>60</v>
      </c>
      <c r="F183" s="2" t="s">
        <v>10</v>
      </c>
      <c r="G183" s="5"/>
      <c r="H183" s="3"/>
      <c r="I183" s="3"/>
      <c r="J183" s="3"/>
      <c r="K183" s="3"/>
      <c r="L183" s="3"/>
      <c r="M183" s="3"/>
      <c r="N183" s="3"/>
      <c r="O183" s="3"/>
      <c r="P183" s="3"/>
      <c r="Q183" s="3"/>
      <c r="R183" s="3"/>
      <c r="S183" s="3"/>
      <c r="T183" s="3"/>
    </row>
    <row r="184" spans="1:20" x14ac:dyDescent="0.25">
      <c r="A184" s="2" t="s">
        <v>228</v>
      </c>
      <c r="B184" s="17">
        <v>182</v>
      </c>
      <c r="C184" s="18">
        <v>22</v>
      </c>
      <c r="D184" s="2" t="s">
        <v>119</v>
      </c>
      <c r="E184" s="2" t="s">
        <v>60</v>
      </c>
      <c r="F184" s="2" t="s">
        <v>37</v>
      </c>
      <c r="G184" s="5"/>
      <c r="H184" s="3"/>
      <c r="I184" s="3"/>
      <c r="J184" s="3"/>
      <c r="K184" s="3"/>
      <c r="L184" s="3"/>
      <c r="M184" s="3"/>
      <c r="N184" s="3"/>
      <c r="O184" s="3"/>
      <c r="P184" s="3"/>
      <c r="Q184" s="3"/>
      <c r="R184" s="3"/>
      <c r="S184" s="3"/>
      <c r="T184" s="3"/>
    </row>
    <row r="185" spans="1:20" x14ac:dyDescent="0.25">
      <c r="A185" s="2" t="s">
        <v>223</v>
      </c>
      <c r="B185" s="17">
        <v>183</v>
      </c>
      <c r="C185" s="18">
        <v>22</v>
      </c>
      <c r="D185" s="2" t="s">
        <v>119</v>
      </c>
      <c r="E185" s="2" t="s">
        <v>60</v>
      </c>
      <c r="F185" s="2" t="s">
        <v>50</v>
      </c>
      <c r="G185" s="5"/>
      <c r="H185" s="3"/>
      <c r="I185" s="3"/>
      <c r="J185" s="3"/>
      <c r="K185" s="3"/>
      <c r="L185" s="3"/>
      <c r="M185" s="3"/>
      <c r="N185" s="3"/>
      <c r="O185" s="3"/>
      <c r="P185" s="3"/>
      <c r="Q185" s="3"/>
      <c r="R185" s="3"/>
      <c r="S185" s="3"/>
      <c r="T185" s="3"/>
    </row>
    <row r="186" spans="1:20" x14ac:dyDescent="0.25">
      <c r="A186" s="2" t="s">
        <v>223</v>
      </c>
      <c r="B186" s="17">
        <v>184</v>
      </c>
      <c r="C186" s="18">
        <v>22</v>
      </c>
      <c r="D186" s="2" t="s">
        <v>119</v>
      </c>
      <c r="E186" s="2" t="s">
        <v>60</v>
      </c>
      <c r="F186" s="2" t="s">
        <v>38</v>
      </c>
      <c r="G186" s="5"/>
      <c r="H186" s="3"/>
      <c r="I186" s="3"/>
      <c r="J186" s="3"/>
      <c r="K186" s="3"/>
      <c r="L186" s="3"/>
      <c r="M186" s="3"/>
      <c r="N186" s="3"/>
      <c r="O186" s="3"/>
      <c r="P186" s="3"/>
      <c r="Q186" s="3"/>
      <c r="R186" s="3"/>
      <c r="S186" s="3"/>
      <c r="T186" s="3"/>
    </row>
    <row r="187" spans="1:20" x14ac:dyDescent="0.25">
      <c r="A187" s="2" t="s">
        <v>223</v>
      </c>
      <c r="B187" s="17">
        <v>185</v>
      </c>
      <c r="C187" s="18">
        <v>22</v>
      </c>
      <c r="D187" s="2" t="s">
        <v>119</v>
      </c>
      <c r="E187" s="2" t="s">
        <v>60</v>
      </c>
      <c r="F187" s="2" t="s">
        <v>39</v>
      </c>
      <c r="G187" s="5"/>
      <c r="H187" s="3"/>
      <c r="I187" s="3"/>
      <c r="J187" s="3"/>
      <c r="K187" s="3"/>
      <c r="L187" s="3"/>
      <c r="M187" s="3"/>
      <c r="N187" s="3"/>
      <c r="O187" s="3"/>
      <c r="P187" s="3"/>
      <c r="Q187" s="3"/>
      <c r="R187" s="3"/>
      <c r="S187" s="3"/>
      <c r="T187" s="3"/>
    </row>
    <row r="188" spans="1:20" x14ac:dyDescent="0.25">
      <c r="A188" s="2" t="s">
        <v>223</v>
      </c>
      <c r="B188" s="17">
        <v>186</v>
      </c>
      <c r="C188" s="18">
        <v>22</v>
      </c>
      <c r="D188" s="2" t="s">
        <v>119</v>
      </c>
      <c r="E188" s="2" t="s">
        <v>60</v>
      </c>
      <c r="F188" s="2" t="s">
        <v>40</v>
      </c>
      <c r="G188" s="5"/>
      <c r="H188" s="3"/>
      <c r="I188" s="3"/>
      <c r="J188" s="3"/>
      <c r="K188" s="3"/>
      <c r="L188" s="3"/>
      <c r="M188" s="3"/>
      <c r="N188" s="3"/>
      <c r="O188" s="3"/>
      <c r="P188" s="3"/>
      <c r="Q188" s="3"/>
      <c r="R188" s="3"/>
      <c r="S188" s="3"/>
      <c r="T188" s="3"/>
    </row>
    <row r="189" spans="1:20" x14ac:dyDescent="0.25">
      <c r="A189" s="2" t="s">
        <v>223</v>
      </c>
      <c r="B189" s="17">
        <v>187</v>
      </c>
      <c r="C189" s="18">
        <v>22</v>
      </c>
      <c r="D189" s="2" t="s">
        <v>119</v>
      </c>
      <c r="E189" s="2" t="s">
        <v>60</v>
      </c>
      <c r="F189" s="2" t="s">
        <v>41</v>
      </c>
      <c r="G189" s="5"/>
      <c r="H189" s="3"/>
      <c r="I189" s="3"/>
      <c r="J189" s="3"/>
      <c r="K189" s="3"/>
      <c r="L189" s="3"/>
      <c r="M189" s="3"/>
      <c r="N189" s="3"/>
      <c r="O189" s="3"/>
      <c r="P189" s="3"/>
      <c r="Q189" s="3"/>
      <c r="R189" s="3"/>
      <c r="S189" s="3"/>
      <c r="T189" s="3"/>
    </row>
    <row r="190" spans="1:20" x14ac:dyDescent="0.25">
      <c r="A190" s="2" t="s">
        <v>223</v>
      </c>
      <c r="B190" s="17">
        <v>188</v>
      </c>
      <c r="C190" s="18">
        <v>22</v>
      </c>
      <c r="D190" s="2" t="s">
        <v>119</v>
      </c>
      <c r="E190" s="2" t="s">
        <v>60</v>
      </c>
      <c r="F190" s="2" t="s">
        <v>42</v>
      </c>
      <c r="G190" s="5"/>
      <c r="H190" s="3"/>
      <c r="I190" s="3"/>
      <c r="J190" s="3"/>
      <c r="K190" s="3"/>
      <c r="L190" s="3"/>
      <c r="M190" s="3"/>
      <c r="N190" s="3"/>
      <c r="O190" s="3"/>
      <c r="P190" s="3"/>
      <c r="Q190" s="3"/>
      <c r="R190" s="3"/>
      <c r="S190" s="3"/>
      <c r="T190" s="3"/>
    </row>
    <row r="191" spans="1:20" x14ac:dyDescent="0.25">
      <c r="A191" s="2" t="s">
        <v>223</v>
      </c>
      <c r="B191" s="17">
        <v>189</v>
      </c>
      <c r="C191" s="18">
        <v>22</v>
      </c>
      <c r="D191" s="2" t="s">
        <v>119</v>
      </c>
      <c r="E191" s="2" t="s">
        <v>60</v>
      </c>
      <c r="F191" s="2" t="s">
        <v>46</v>
      </c>
      <c r="G191" s="5"/>
      <c r="H191" s="3"/>
      <c r="I191" s="3"/>
      <c r="J191" s="3"/>
      <c r="K191" s="3"/>
      <c r="L191" s="3"/>
      <c r="M191" s="3"/>
      <c r="N191" s="3"/>
      <c r="O191" s="3"/>
      <c r="P191" s="3"/>
      <c r="Q191" s="3"/>
      <c r="R191" s="3"/>
      <c r="S191" s="3"/>
      <c r="T191" s="3"/>
    </row>
    <row r="192" spans="1:20" x14ac:dyDescent="0.25">
      <c r="A192" s="2" t="s">
        <v>221</v>
      </c>
      <c r="B192" s="17">
        <v>190</v>
      </c>
      <c r="C192" s="18">
        <v>35</v>
      </c>
      <c r="D192" s="2" t="s">
        <v>121</v>
      </c>
      <c r="E192" s="2" t="s">
        <v>61</v>
      </c>
      <c r="F192" s="2" t="s">
        <v>61</v>
      </c>
      <c r="G192" s="5"/>
      <c r="H192" s="3"/>
      <c r="I192" s="3"/>
      <c r="J192" s="3"/>
      <c r="K192" s="3"/>
      <c r="L192" s="3"/>
      <c r="M192" s="3"/>
      <c r="N192" s="3"/>
      <c r="O192" s="3"/>
      <c r="P192" s="3"/>
      <c r="Q192" s="3"/>
      <c r="R192" s="3"/>
      <c r="S192" s="3"/>
      <c r="T192" s="3"/>
    </row>
    <row r="193" spans="1:20" x14ac:dyDescent="0.25">
      <c r="A193" s="2" t="s">
        <v>221</v>
      </c>
      <c r="B193" s="17">
        <v>191</v>
      </c>
      <c r="C193" s="18">
        <v>18</v>
      </c>
      <c r="D193" s="2" t="s">
        <v>121</v>
      </c>
      <c r="E193" s="2" t="s">
        <v>62</v>
      </c>
      <c r="F193" s="2" t="s">
        <v>62</v>
      </c>
      <c r="G193" s="5"/>
      <c r="H193" s="3"/>
      <c r="I193" s="3"/>
      <c r="J193" s="3"/>
      <c r="K193" s="3"/>
      <c r="L193" s="3"/>
      <c r="M193" s="3"/>
      <c r="N193" s="3"/>
      <c r="O193" s="3"/>
      <c r="P193" s="3"/>
      <c r="Q193" s="3"/>
      <c r="R193" s="3"/>
      <c r="S193" s="3"/>
      <c r="T193" s="3"/>
    </row>
    <row r="194" spans="1:20" x14ac:dyDescent="0.25">
      <c r="A194" s="2" t="s">
        <v>219</v>
      </c>
      <c r="B194" s="17">
        <v>192</v>
      </c>
      <c r="C194" s="18">
        <v>46</v>
      </c>
      <c r="D194" s="2" t="s">
        <v>121</v>
      </c>
      <c r="E194" s="2" t="s">
        <v>63</v>
      </c>
      <c r="F194" s="2" t="s">
        <v>63</v>
      </c>
      <c r="G194" s="5"/>
      <c r="H194" s="3"/>
      <c r="I194" s="3"/>
      <c r="J194" s="3"/>
      <c r="K194" s="3"/>
      <c r="L194" s="3"/>
      <c r="M194" s="3"/>
      <c r="N194" s="3"/>
      <c r="O194" s="3"/>
      <c r="P194" s="3"/>
      <c r="Q194" s="3"/>
      <c r="R194" s="3"/>
      <c r="S194" s="3"/>
      <c r="T194" s="3"/>
    </row>
    <row r="195" spans="1:20" x14ac:dyDescent="0.25">
      <c r="A195" s="2" t="s">
        <v>218</v>
      </c>
      <c r="B195" s="17">
        <v>193</v>
      </c>
      <c r="C195" s="18">
        <v>29</v>
      </c>
      <c r="D195" s="2" t="s">
        <v>121</v>
      </c>
      <c r="E195" s="2" t="s">
        <v>64</v>
      </c>
      <c r="F195" s="2" t="s">
        <v>64</v>
      </c>
      <c r="G195" s="5"/>
      <c r="H195" s="3"/>
      <c r="I195" s="3"/>
      <c r="J195" s="3"/>
      <c r="K195" s="3"/>
      <c r="L195" s="3"/>
      <c r="M195" s="3"/>
      <c r="N195" s="3"/>
      <c r="O195" s="3"/>
      <c r="P195" s="3"/>
      <c r="Q195" s="3"/>
      <c r="R195" s="3"/>
      <c r="S195" s="3"/>
      <c r="T195" s="3"/>
    </row>
    <row r="196" spans="1:20" x14ac:dyDescent="0.25">
      <c r="A196" s="2" t="s">
        <v>216</v>
      </c>
      <c r="B196" s="17">
        <v>194</v>
      </c>
      <c r="C196" s="18">
        <v>53</v>
      </c>
      <c r="D196" s="2" t="s">
        <v>121</v>
      </c>
      <c r="E196" s="2" t="s">
        <v>65</v>
      </c>
      <c r="F196" s="2" t="s">
        <v>65</v>
      </c>
      <c r="G196" s="5"/>
      <c r="H196" s="3"/>
      <c r="I196" s="3"/>
      <c r="J196" s="3"/>
      <c r="K196" s="3"/>
      <c r="L196" s="3"/>
      <c r="M196" s="3"/>
      <c r="N196" s="3"/>
      <c r="O196" s="3"/>
      <c r="P196" s="3"/>
      <c r="Q196" s="3"/>
      <c r="R196" s="3"/>
      <c r="S196" s="3"/>
      <c r="T196" s="3"/>
    </row>
    <row r="197" spans="1:20" x14ac:dyDescent="0.25">
      <c r="A197" s="2" t="s">
        <v>215</v>
      </c>
      <c r="B197" s="17">
        <v>195</v>
      </c>
      <c r="C197" s="18">
        <v>41</v>
      </c>
      <c r="D197" s="2" t="s">
        <v>121</v>
      </c>
      <c r="E197" s="2" t="s">
        <v>66</v>
      </c>
      <c r="F197" s="2" t="s">
        <v>66</v>
      </c>
      <c r="G197" s="5"/>
      <c r="H197" s="3"/>
      <c r="I197" s="3"/>
      <c r="J197" s="3"/>
      <c r="K197" s="3"/>
      <c r="L197" s="3"/>
      <c r="M197" s="3"/>
      <c r="N197" s="3"/>
      <c r="O197" s="3"/>
      <c r="P197" s="3"/>
      <c r="Q197" s="3"/>
      <c r="R197" s="3"/>
      <c r="S197" s="3"/>
      <c r="T197" s="3"/>
    </row>
    <row r="198" spans="1:20" x14ac:dyDescent="0.25">
      <c r="A198" s="2" t="s">
        <v>215</v>
      </c>
      <c r="B198" s="17">
        <v>196</v>
      </c>
      <c r="C198" s="18">
        <v>41</v>
      </c>
      <c r="D198" s="2" t="s">
        <v>121</v>
      </c>
      <c r="E198" s="2" t="s">
        <v>353</v>
      </c>
      <c r="F198" s="2" t="s">
        <v>353</v>
      </c>
      <c r="G198" s="5"/>
      <c r="H198" s="3"/>
      <c r="I198" s="3"/>
      <c r="J198" s="3"/>
      <c r="K198" s="3"/>
      <c r="L198" s="3"/>
      <c r="M198" s="3"/>
      <c r="N198" s="3"/>
      <c r="O198" s="3"/>
      <c r="P198" s="3"/>
      <c r="Q198" s="3"/>
      <c r="R198" s="3"/>
      <c r="S198" s="3"/>
      <c r="T198" s="3"/>
    </row>
    <row r="199" spans="1:20" x14ac:dyDescent="0.25">
      <c r="A199" s="2" t="s">
        <v>213</v>
      </c>
      <c r="B199" s="17">
        <v>197</v>
      </c>
      <c r="C199" s="18">
        <v>3</v>
      </c>
      <c r="D199" s="2" t="s">
        <v>121</v>
      </c>
      <c r="E199" s="2" t="s">
        <v>67</v>
      </c>
      <c r="F199" s="2" t="s">
        <v>67</v>
      </c>
      <c r="G199" s="5"/>
      <c r="H199" s="3"/>
      <c r="I199" s="3"/>
      <c r="J199" s="3"/>
      <c r="K199" s="3"/>
      <c r="L199" s="3"/>
      <c r="M199" s="3"/>
      <c r="N199" s="3"/>
      <c r="O199" s="3"/>
      <c r="P199" s="3"/>
      <c r="Q199" s="3"/>
      <c r="R199" s="3"/>
      <c r="S199" s="3"/>
      <c r="T199" s="3"/>
    </row>
    <row r="200" spans="1:20" x14ac:dyDescent="0.25">
      <c r="A200" s="2" t="s">
        <v>211</v>
      </c>
      <c r="B200" s="17">
        <v>198</v>
      </c>
      <c r="C200" s="18">
        <v>26</v>
      </c>
      <c r="D200" s="2" t="s">
        <v>121</v>
      </c>
      <c r="E200" s="2" t="s">
        <v>68</v>
      </c>
      <c r="F200" s="2" t="s">
        <v>68</v>
      </c>
      <c r="G200" s="5"/>
      <c r="H200" s="3"/>
      <c r="I200" s="3"/>
      <c r="J200" s="3"/>
      <c r="K200" s="3"/>
      <c r="L200" s="3"/>
      <c r="M200" s="3"/>
      <c r="N200" s="3"/>
      <c r="O200" s="3"/>
      <c r="P200" s="3"/>
      <c r="Q200" s="3"/>
      <c r="R200" s="3"/>
      <c r="S200" s="3"/>
      <c r="T200" s="3"/>
    </row>
    <row r="201" spans="1:20" x14ac:dyDescent="0.25">
      <c r="A201" s="2" t="s">
        <v>210</v>
      </c>
      <c r="B201" s="17">
        <v>199</v>
      </c>
      <c r="C201" s="18">
        <v>44</v>
      </c>
      <c r="D201" s="2" t="s">
        <v>121</v>
      </c>
      <c r="E201" s="2" t="s">
        <v>69</v>
      </c>
      <c r="F201" s="2" t="s">
        <v>69</v>
      </c>
      <c r="G201" s="5"/>
      <c r="H201" s="3"/>
      <c r="I201" s="3"/>
      <c r="J201" s="3"/>
      <c r="K201" s="3"/>
      <c r="L201" s="3"/>
      <c r="M201" s="3"/>
      <c r="N201" s="3"/>
      <c r="O201" s="3"/>
      <c r="P201" s="3"/>
      <c r="Q201" s="3"/>
      <c r="R201" s="3"/>
      <c r="S201" s="3"/>
      <c r="T201" s="3"/>
    </row>
    <row r="202" spans="1:20" x14ac:dyDescent="0.25">
      <c r="A202" s="2" t="s">
        <v>209</v>
      </c>
      <c r="B202" s="17">
        <v>200</v>
      </c>
      <c r="C202" s="18">
        <v>16</v>
      </c>
      <c r="D202" s="2" t="s">
        <v>121</v>
      </c>
      <c r="E202" s="2" t="s">
        <v>70</v>
      </c>
      <c r="F202" s="2" t="s">
        <v>70</v>
      </c>
      <c r="G202" s="5"/>
      <c r="H202" s="3"/>
      <c r="I202" s="3"/>
      <c r="J202" s="3"/>
      <c r="K202" s="3"/>
      <c r="L202" s="3"/>
      <c r="M202" s="3"/>
      <c r="N202" s="3"/>
      <c r="O202" s="3"/>
      <c r="P202" s="3"/>
      <c r="Q202" s="3"/>
      <c r="R202" s="3"/>
      <c r="S202" s="3"/>
      <c r="T202" s="3"/>
    </row>
    <row r="203" spans="1:20" x14ac:dyDescent="0.25">
      <c r="A203" s="2" t="s">
        <v>208</v>
      </c>
      <c r="B203" s="17">
        <v>201</v>
      </c>
      <c r="C203" s="18">
        <v>8</v>
      </c>
      <c r="D203" s="2" t="s">
        <v>121</v>
      </c>
      <c r="E203" s="2" t="s">
        <v>71</v>
      </c>
      <c r="F203" s="2" t="s">
        <v>71</v>
      </c>
      <c r="G203" s="5"/>
      <c r="H203" s="3"/>
      <c r="I203" s="3"/>
      <c r="J203" s="3"/>
      <c r="K203" s="3"/>
      <c r="L203" s="3"/>
      <c r="M203" s="3"/>
      <c r="N203" s="3"/>
      <c r="O203" s="3"/>
      <c r="P203" s="3"/>
      <c r="Q203" s="3"/>
      <c r="R203" s="3"/>
      <c r="S203" s="3"/>
      <c r="T203" s="3"/>
    </row>
    <row r="204" spans="1:20" x14ac:dyDescent="0.25">
      <c r="A204" s="2" t="s">
        <v>207</v>
      </c>
      <c r="B204" s="17">
        <v>202</v>
      </c>
      <c r="C204" s="18">
        <v>17</v>
      </c>
      <c r="D204" s="2" t="s">
        <v>121</v>
      </c>
      <c r="E204" s="2" t="s">
        <v>72</v>
      </c>
      <c r="F204" s="2" t="s">
        <v>72</v>
      </c>
      <c r="G204" s="5"/>
      <c r="H204" s="3"/>
      <c r="I204" s="3"/>
      <c r="J204" s="3"/>
      <c r="K204" s="3"/>
      <c r="L204" s="3"/>
      <c r="M204" s="3"/>
      <c r="N204" s="3"/>
      <c r="O204" s="3"/>
      <c r="P204" s="3"/>
      <c r="Q204" s="3"/>
      <c r="R204" s="3"/>
      <c r="S204" s="3"/>
      <c r="T204" s="3"/>
    </row>
    <row r="205" spans="1:20" x14ac:dyDescent="0.25">
      <c r="A205" s="2" t="s">
        <v>205</v>
      </c>
      <c r="B205" s="17">
        <v>203</v>
      </c>
      <c r="C205" s="18">
        <v>63</v>
      </c>
      <c r="D205" s="2" t="s">
        <v>121</v>
      </c>
      <c r="E205" s="2" t="s">
        <v>73</v>
      </c>
      <c r="F205" s="2" t="s">
        <v>73</v>
      </c>
      <c r="G205" s="5"/>
      <c r="H205" s="3"/>
      <c r="I205" s="3"/>
      <c r="J205" s="3"/>
      <c r="K205" s="3"/>
      <c r="L205" s="3"/>
      <c r="M205" s="3"/>
      <c r="N205" s="3"/>
      <c r="O205" s="3"/>
      <c r="P205" s="3"/>
      <c r="Q205" s="3"/>
      <c r="R205" s="3"/>
      <c r="S205" s="3"/>
      <c r="T205" s="3"/>
    </row>
    <row r="206" spans="1:20" x14ac:dyDescent="0.25">
      <c r="A206" s="2" t="s">
        <v>204</v>
      </c>
      <c r="B206" s="17">
        <v>204</v>
      </c>
      <c r="C206" s="18">
        <v>36</v>
      </c>
      <c r="D206" s="2" t="s">
        <v>121</v>
      </c>
      <c r="E206" s="2" t="s">
        <v>74</v>
      </c>
      <c r="F206" s="2" t="s">
        <v>74</v>
      </c>
      <c r="G206" s="5"/>
      <c r="H206" s="3"/>
      <c r="I206" s="3"/>
      <c r="J206" s="3"/>
      <c r="K206" s="3"/>
      <c r="L206" s="3"/>
      <c r="M206" s="3"/>
      <c r="N206" s="3"/>
      <c r="O206" s="3"/>
      <c r="P206" s="3"/>
      <c r="Q206" s="3"/>
      <c r="R206" s="3"/>
      <c r="S206" s="3"/>
      <c r="T206" s="3"/>
    </row>
    <row r="207" spans="1:20" x14ac:dyDescent="0.25">
      <c r="A207" s="2" t="s">
        <v>201</v>
      </c>
      <c r="B207" s="17">
        <v>205</v>
      </c>
      <c r="C207" s="18">
        <v>6</v>
      </c>
      <c r="D207" s="2" t="s">
        <v>121</v>
      </c>
      <c r="E207" s="2" t="s">
        <v>75</v>
      </c>
      <c r="F207" s="2" t="s">
        <v>75</v>
      </c>
      <c r="G207" s="5"/>
      <c r="H207" s="3"/>
      <c r="I207" s="3"/>
      <c r="J207" s="3"/>
      <c r="K207" s="3"/>
      <c r="L207" s="3"/>
      <c r="M207" s="3"/>
      <c r="N207" s="3"/>
      <c r="O207" s="3"/>
      <c r="P207" s="3"/>
      <c r="Q207" s="3"/>
      <c r="R207" s="3"/>
      <c r="S207" s="3"/>
      <c r="T207" s="3"/>
    </row>
    <row r="208" spans="1:20" x14ac:dyDescent="0.25">
      <c r="A208" s="2" t="s">
        <v>199</v>
      </c>
      <c r="B208" s="17">
        <v>206</v>
      </c>
      <c r="C208" s="18">
        <v>59</v>
      </c>
      <c r="D208" s="2" t="s">
        <v>121</v>
      </c>
      <c r="E208" s="2" t="s">
        <v>76</v>
      </c>
      <c r="F208" s="2" t="s">
        <v>76</v>
      </c>
      <c r="G208" s="5"/>
      <c r="H208" s="3"/>
      <c r="I208" s="3"/>
      <c r="J208" s="3"/>
      <c r="K208" s="3"/>
      <c r="L208" s="3"/>
      <c r="M208" s="3"/>
      <c r="N208" s="3"/>
      <c r="O208" s="3"/>
      <c r="P208" s="3"/>
      <c r="Q208" s="3"/>
      <c r="R208" s="3"/>
      <c r="S208" s="3"/>
      <c r="T208" s="3"/>
    </row>
    <row r="209" spans="1:20" x14ac:dyDescent="0.25">
      <c r="A209" s="2" t="s">
        <v>199</v>
      </c>
      <c r="B209" s="17" t="s">
        <v>77</v>
      </c>
      <c r="C209" s="18">
        <v>2053</v>
      </c>
      <c r="D209" s="2" t="s">
        <v>121</v>
      </c>
      <c r="E209" s="2" t="s">
        <v>78</v>
      </c>
      <c r="F209" s="2" t="s">
        <v>78</v>
      </c>
      <c r="G209" s="5"/>
      <c r="H209" s="3"/>
      <c r="I209" s="3"/>
      <c r="J209" s="3"/>
      <c r="K209" s="3"/>
      <c r="L209" s="3"/>
      <c r="M209" s="3"/>
      <c r="N209" s="3"/>
      <c r="O209" s="3"/>
      <c r="P209" s="3"/>
      <c r="Q209" s="3"/>
      <c r="R209" s="3"/>
      <c r="S209" s="3"/>
      <c r="T209" s="3"/>
    </row>
    <row r="210" spans="1:20" x14ac:dyDescent="0.25">
      <c r="A210" s="2" t="s">
        <v>192</v>
      </c>
      <c r="B210" s="17">
        <v>207</v>
      </c>
      <c r="C210" s="18">
        <v>35</v>
      </c>
      <c r="D210" s="2" t="s">
        <v>121</v>
      </c>
      <c r="E210" s="2" t="s">
        <v>79</v>
      </c>
      <c r="F210" s="2" t="s">
        <v>79</v>
      </c>
      <c r="G210" s="5"/>
      <c r="H210" s="3"/>
      <c r="I210" s="3"/>
      <c r="J210" s="3"/>
      <c r="K210" s="3"/>
      <c r="L210" s="3"/>
      <c r="M210" s="3"/>
      <c r="N210" s="3"/>
      <c r="O210" s="3"/>
      <c r="P210" s="3"/>
      <c r="Q210" s="3"/>
      <c r="R210" s="3"/>
      <c r="S210" s="3"/>
      <c r="T210" s="3"/>
    </row>
    <row r="211" spans="1:20" x14ac:dyDescent="0.25">
      <c r="A211" s="2" t="s">
        <v>183</v>
      </c>
      <c r="B211" s="17">
        <v>208</v>
      </c>
      <c r="C211" s="18">
        <v>8</v>
      </c>
      <c r="D211" s="2" t="s">
        <v>121</v>
      </c>
      <c r="E211" s="2" t="s">
        <v>80</v>
      </c>
      <c r="F211" s="2" t="s">
        <v>80</v>
      </c>
      <c r="G211" s="5"/>
      <c r="H211" s="3"/>
      <c r="I211" s="3"/>
      <c r="J211" s="3"/>
      <c r="K211" s="3"/>
      <c r="L211" s="3"/>
      <c r="M211" s="3"/>
      <c r="N211" s="3"/>
      <c r="O211" s="3"/>
      <c r="P211" s="3"/>
      <c r="Q211" s="3"/>
      <c r="R211" s="3"/>
      <c r="S211" s="3"/>
      <c r="T211" s="3"/>
    </row>
    <row r="212" spans="1:20" x14ac:dyDescent="0.25">
      <c r="A212" s="2" t="s">
        <v>182</v>
      </c>
      <c r="B212" s="17">
        <v>209</v>
      </c>
      <c r="C212" s="18">
        <v>20</v>
      </c>
      <c r="D212" s="2" t="s">
        <v>81</v>
      </c>
      <c r="E212" s="2" t="s">
        <v>82</v>
      </c>
      <c r="F212" s="2" t="s">
        <v>82</v>
      </c>
      <c r="G212" s="5"/>
      <c r="H212" s="3"/>
      <c r="I212" s="3"/>
      <c r="J212" s="3"/>
      <c r="K212" s="3"/>
      <c r="L212" s="3"/>
      <c r="M212" s="3"/>
      <c r="N212" s="3"/>
      <c r="O212" s="3"/>
      <c r="P212" s="3"/>
      <c r="Q212" s="3"/>
      <c r="R212" s="3"/>
      <c r="S212" s="3"/>
      <c r="T212" s="3"/>
    </row>
    <row r="213" spans="1:20" x14ac:dyDescent="0.25">
      <c r="A213" s="2" t="s">
        <v>177</v>
      </c>
      <c r="B213" s="17">
        <v>210</v>
      </c>
      <c r="C213" s="18">
        <v>1817</v>
      </c>
      <c r="D213" s="2" t="s">
        <v>81</v>
      </c>
      <c r="E213" s="2" t="s">
        <v>83</v>
      </c>
      <c r="F213" s="2" t="s">
        <v>83</v>
      </c>
      <c r="G213" s="5"/>
      <c r="H213" s="3"/>
      <c r="I213" s="3"/>
      <c r="J213" s="3"/>
      <c r="K213" s="3"/>
      <c r="L213" s="3"/>
      <c r="M213" s="3"/>
      <c r="N213" s="3"/>
      <c r="O213" s="3"/>
      <c r="P213" s="3"/>
      <c r="Q213" s="3"/>
      <c r="R213" s="3"/>
      <c r="S213" s="3"/>
      <c r="T213" s="3"/>
    </row>
    <row r="214" spans="1:20" x14ac:dyDescent="0.25">
      <c r="A214" s="2" t="s">
        <v>175</v>
      </c>
      <c r="B214" s="17">
        <v>211</v>
      </c>
      <c r="C214" s="18">
        <v>97</v>
      </c>
      <c r="D214" s="2" t="s">
        <v>81</v>
      </c>
      <c r="E214" s="2" t="s">
        <v>84</v>
      </c>
      <c r="F214" s="2" t="s">
        <v>84</v>
      </c>
      <c r="G214" s="5"/>
      <c r="H214" s="3"/>
      <c r="I214" s="3"/>
      <c r="J214" s="3"/>
      <c r="K214" s="3"/>
      <c r="L214" s="3"/>
      <c r="M214" s="3"/>
      <c r="N214" s="3"/>
      <c r="O214" s="3"/>
      <c r="P214" s="3"/>
      <c r="Q214" s="3"/>
      <c r="R214" s="3"/>
      <c r="S214" s="3"/>
      <c r="T214" s="3"/>
    </row>
    <row r="215" spans="1:20" x14ac:dyDescent="0.25">
      <c r="A215" s="2" t="s">
        <v>179</v>
      </c>
      <c r="B215" s="17">
        <v>212</v>
      </c>
      <c r="C215" s="18">
        <v>4</v>
      </c>
      <c r="D215" s="2" t="s">
        <v>85</v>
      </c>
      <c r="E215" s="2" t="s">
        <v>86</v>
      </c>
      <c r="F215" s="2" t="s">
        <v>86</v>
      </c>
      <c r="G215" s="5"/>
      <c r="H215" s="3"/>
      <c r="I215" s="3"/>
      <c r="J215" s="3"/>
      <c r="K215" s="3"/>
      <c r="L215" s="3"/>
      <c r="M215" s="3"/>
      <c r="N215" s="3"/>
      <c r="O215" s="3"/>
      <c r="P215" s="3"/>
      <c r="Q215" s="3"/>
      <c r="R215" s="3"/>
      <c r="S215" s="3"/>
      <c r="T215" s="3"/>
    </row>
    <row r="216" spans="1:20" x14ac:dyDescent="0.25">
      <c r="A216" s="2" t="s">
        <v>179</v>
      </c>
      <c r="B216" s="17">
        <v>213</v>
      </c>
      <c r="C216" s="18">
        <v>4</v>
      </c>
      <c r="D216" s="2" t="s">
        <v>85</v>
      </c>
      <c r="E216" s="2" t="s">
        <v>344</v>
      </c>
      <c r="F216" s="2" t="s">
        <v>349</v>
      </c>
      <c r="G216" s="5"/>
      <c r="H216" s="3"/>
      <c r="I216" s="3"/>
      <c r="J216" s="3"/>
      <c r="K216" s="3"/>
      <c r="L216" s="3"/>
      <c r="M216" s="3"/>
      <c r="N216" s="3"/>
      <c r="O216" s="3"/>
      <c r="P216" s="3"/>
      <c r="Q216" s="3"/>
      <c r="R216" s="3"/>
      <c r="S216" s="3"/>
      <c r="T216" s="3"/>
    </row>
    <row r="217" spans="1:20" x14ac:dyDescent="0.25">
      <c r="A217" s="2" t="s">
        <v>170</v>
      </c>
      <c r="B217" s="17">
        <v>214</v>
      </c>
      <c r="C217" s="18">
        <v>12</v>
      </c>
      <c r="D217" s="2" t="s">
        <v>85</v>
      </c>
      <c r="E217" s="2" t="s">
        <v>87</v>
      </c>
      <c r="F217" s="2" t="s">
        <v>87</v>
      </c>
      <c r="G217" s="5"/>
      <c r="H217" s="3"/>
      <c r="I217" s="3"/>
      <c r="J217" s="3"/>
      <c r="K217" s="3"/>
      <c r="L217" s="3"/>
      <c r="M217" s="3"/>
      <c r="N217" s="3"/>
      <c r="O217" s="3"/>
      <c r="P217" s="3"/>
      <c r="Q217" s="3"/>
      <c r="R217" s="3"/>
      <c r="S217" s="3"/>
      <c r="T217" s="3"/>
    </row>
    <row r="218" spans="1:20" x14ac:dyDescent="0.25">
      <c r="A218" s="2" t="s">
        <v>170</v>
      </c>
      <c r="B218" s="17">
        <v>215</v>
      </c>
      <c r="C218" s="18">
        <v>1226</v>
      </c>
      <c r="D218" s="2" t="s">
        <v>85</v>
      </c>
      <c r="E218" s="2" t="s">
        <v>345</v>
      </c>
      <c r="F218" s="2" t="s">
        <v>345</v>
      </c>
      <c r="G218" s="5"/>
      <c r="H218" s="3"/>
      <c r="I218" s="3"/>
      <c r="J218" s="3"/>
      <c r="K218" s="3"/>
      <c r="L218" s="3"/>
      <c r="M218" s="3"/>
      <c r="N218" s="3"/>
      <c r="O218" s="3"/>
      <c r="P218" s="3"/>
      <c r="Q218" s="3"/>
      <c r="R218" s="3"/>
      <c r="S218" s="3"/>
      <c r="T218" s="3"/>
    </row>
    <row r="219" spans="1:20" x14ac:dyDescent="0.25">
      <c r="A219" s="2" t="s">
        <v>200</v>
      </c>
      <c r="B219" s="17">
        <v>216</v>
      </c>
      <c r="C219" s="18">
        <v>6</v>
      </c>
      <c r="D219" s="2" t="s">
        <v>120</v>
      </c>
      <c r="E219" s="2" t="s">
        <v>88</v>
      </c>
      <c r="F219" s="2" t="s">
        <v>88</v>
      </c>
      <c r="G219" s="5"/>
      <c r="H219" s="3"/>
      <c r="I219" s="3"/>
      <c r="J219" s="3"/>
      <c r="K219" s="3"/>
      <c r="L219" s="3"/>
      <c r="M219" s="3"/>
      <c r="N219" s="3"/>
      <c r="O219" s="3"/>
      <c r="P219" s="3"/>
      <c r="Q219" s="3"/>
      <c r="R219" s="3"/>
      <c r="S219" s="3"/>
      <c r="T219" s="3"/>
    </row>
    <row r="220" spans="1:20" x14ac:dyDescent="0.25">
      <c r="A220" s="2" t="s">
        <v>163</v>
      </c>
      <c r="B220" s="17">
        <v>217</v>
      </c>
      <c r="C220" s="18">
        <v>48</v>
      </c>
      <c r="D220" s="2" t="s">
        <v>120</v>
      </c>
      <c r="E220" s="2" t="s">
        <v>89</v>
      </c>
      <c r="F220" s="2" t="s">
        <v>89</v>
      </c>
      <c r="G220" s="5"/>
      <c r="H220" s="3"/>
      <c r="I220" s="3"/>
      <c r="J220" s="3"/>
      <c r="K220" s="3"/>
      <c r="L220" s="3"/>
      <c r="M220" s="3"/>
      <c r="N220" s="3"/>
      <c r="O220" s="3"/>
      <c r="P220" s="3"/>
      <c r="Q220" s="3"/>
      <c r="R220" s="3"/>
      <c r="S220" s="3"/>
      <c r="T220" s="3"/>
    </row>
    <row r="221" spans="1:20" x14ac:dyDescent="0.25">
      <c r="A221" s="2" t="s">
        <v>160</v>
      </c>
      <c r="B221" s="17">
        <v>218</v>
      </c>
      <c r="C221" s="18">
        <v>10</v>
      </c>
      <c r="D221" s="2" t="s">
        <v>120</v>
      </c>
      <c r="E221" s="2" t="s">
        <v>90</v>
      </c>
      <c r="F221" s="2" t="s">
        <v>90</v>
      </c>
      <c r="G221" s="5"/>
      <c r="H221" s="3"/>
      <c r="I221" s="3"/>
      <c r="J221" s="3"/>
      <c r="K221" s="3"/>
      <c r="L221" s="3"/>
      <c r="M221" s="3"/>
      <c r="N221" s="3"/>
      <c r="O221" s="3"/>
      <c r="P221" s="3"/>
      <c r="Q221" s="3"/>
      <c r="R221" s="3"/>
      <c r="S221" s="3"/>
      <c r="T221" s="3"/>
    </row>
    <row r="222" spans="1:20" x14ac:dyDescent="0.25">
      <c r="A222" s="2" t="s">
        <v>167</v>
      </c>
      <c r="B222" s="17">
        <v>219</v>
      </c>
      <c r="C222" s="19">
        <v>39</v>
      </c>
      <c r="D222" s="2" t="s">
        <v>91</v>
      </c>
      <c r="E222" s="2" t="s">
        <v>91</v>
      </c>
      <c r="F222" s="2" t="s">
        <v>91</v>
      </c>
      <c r="G222" s="6"/>
      <c r="H222" s="3"/>
      <c r="I222" s="3"/>
      <c r="J222" s="3"/>
      <c r="K222" s="3"/>
      <c r="L222" s="3"/>
      <c r="M222" s="3"/>
      <c r="N222" s="3"/>
      <c r="O222" s="3"/>
      <c r="P222" s="3"/>
      <c r="Q222" s="3"/>
      <c r="R222" s="3"/>
      <c r="S222" s="3"/>
      <c r="T222" s="3"/>
    </row>
    <row r="223" spans="1:20" x14ac:dyDescent="0.25">
      <c r="A223" s="2" t="s">
        <v>166</v>
      </c>
      <c r="B223" s="17">
        <v>220</v>
      </c>
      <c r="C223" s="18">
        <v>52</v>
      </c>
      <c r="D223" s="2" t="s">
        <v>92</v>
      </c>
      <c r="E223" s="2" t="s">
        <v>93</v>
      </c>
      <c r="F223" s="2" t="s">
        <v>93</v>
      </c>
      <c r="G223" s="5"/>
      <c r="H223" s="3"/>
      <c r="I223" s="3"/>
      <c r="J223" s="3"/>
      <c r="K223" s="3"/>
      <c r="L223" s="3"/>
      <c r="M223" s="3"/>
      <c r="N223" s="3"/>
      <c r="O223" s="3"/>
      <c r="P223" s="3"/>
      <c r="Q223" s="3"/>
      <c r="R223" s="3"/>
      <c r="S223" s="3"/>
      <c r="T223" s="3"/>
    </row>
    <row r="224" spans="1:20" x14ac:dyDescent="0.25">
      <c r="A224" s="2" t="s">
        <v>158</v>
      </c>
      <c r="B224" s="17">
        <v>221</v>
      </c>
      <c r="C224" s="18">
        <v>40</v>
      </c>
      <c r="D224" s="2" t="s">
        <v>92</v>
      </c>
      <c r="E224" s="2" t="s">
        <v>94</v>
      </c>
      <c r="F224" s="2" t="s">
        <v>94</v>
      </c>
      <c r="G224" s="5"/>
      <c r="H224" s="3"/>
      <c r="I224" s="3"/>
      <c r="J224" s="3"/>
      <c r="K224" s="3"/>
      <c r="L224" s="3"/>
      <c r="M224" s="3"/>
      <c r="N224" s="3"/>
      <c r="O224" s="3"/>
      <c r="P224" s="3"/>
      <c r="Q224" s="3"/>
      <c r="R224" s="3"/>
      <c r="S224" s="3"/>
      <c r="T224" s="3"/>
    </row>
    <row r="225" spans="1:20" x14ac:dyDescent="0.25">
      <c r="A225" s="2" t="s">
        <v>156</v>
      </c>
      <c r="B225" s="17">
        <v>222</v>
      </c>
      <c r="C225" s="18">
        <v>1224</v>
      </c>
      <c r="D225" s="2" t="s">
        <v>92</v>
      </c>
      <c r="E225" s="2" t="s">
        <v>95</v>
      </c>
      <c r="F225" s="2" t="s">
        <v>95</v>
      </c>
      <c r="G225" s="5"/>
      <c r="H225" s="3"/>
      <c r="I225" s="3"/>
      <c r="J225" s="3"/>
      <c r="K225" s="3"/>
      <c r="L225" s="3"/>
      <c r="M225" s="3"/>
      <c r="N225" s="3"/>
      <c r="O225" s="3"/>
      <c r="P225" s="3"/>
      <c r="Q225" s="3"/>
      <c r="R225" s="3"/>
      <c r="S225" s="3"/>
      <c r="T225" s="3"/>
    </row>
    <row r="226" spans="1:20" x14ac:dyDescent="0.25">
      <c r="A226" s="2" t="s">
        <v>154</v>
      </c>
      <c r="B226" s="17">
        <v>223</v>
      </c>
      <c r="C226" s="18">
        <v>1450</v>
      </c>
      <c r="D226" s="2" t="s">
        <v>92</v>
      </c>
      <c r="E226" s="2" t="s">
        <v>96</v>
      </c>
      <c r="F226" s="2" t="s">
        <v>96</v>
      </c>
      <c r="G226" s="5"/>
      <c r="H226" s="3"/>
      <c r="I226" s="3"/>
      <c r="J226" s="3"/>
      <c r="K226" s="3"/>
      <c r="L226" s="3"/>
      <c r="M226" s="3"/>
      <c r="N226" s="3"/>
      <c r="O226" s="3"/>
      <c r="P226" s="3"/>
      <c r="Q226" s="3"/>
      <c r="R226" s="3"/>
      <c r="S226" s="3"/>
      <c r="T226" s="3"/>
    </row>
    <row r="227" spans="1:20" x14ac:dyDescent="0.25">
      <c r="A227" s="2" t="s">
        <v>151</v>
      </c>
      <c r="B227" s="17">
        <v>224</v>
      </c>
      <c r="C227" s="18">
        <v>323</v>
      </c>
      <c r="D227" s="2" t="s">
        <v>92</v>
      </c>
      <c r="E227" s="2" t="s">
        <v>97</v>
      </c>
      <c r="F227" s="2" t="s">
        <v>97</v>
      </c>
      <c r="G227" s="5"/>
      <c r="H227" s="3"/>
      <c r="I227" s="3"/>
      <c r="J227" s="3"/>
      <c r="K227" s="3"/>
      <c r="L227" s="3"/>
      <c r="M227" s="3"/>
      <c r="N227" s="3"/>
      <c r="O227" s="3"/>
      <c r="P227" s="3"/>
      <c r="Q227" s="3"/>
      <c r="R227" s="3"/>
      <c r="S227" s="3"/>
      <c r="T227" s="3"/>
    </row>
    <row r="228" spans="1:20" x14ac:dyDescent="0.25">
      <c r="A228" s="2" t="s">
        <v>148</v>
      </c>
      <c r="B228" s="17">
        <v>225</v>
      </c>
      <c r="C228" s="18">
        <v>40</v>
      </c>
      <c r="D228" s="2" t="s">
        <v>92</v>
      </c>
      <c r="E228" s="2" t="s">
        <v>98</v>
      </c>
      <c r="F228" s="2" t="s">
        <v>98</v>
      </c>
      <c r="G228" s="5"/>
      <c r="H228" s="3"/>
      <c r="I228" s="3"/>
      <c r="J228" s="3"/>
      <c r="K228" s="3"/>
      <c r="L228" s="3"/>
      <c r="M228" s="3"/>
      <c r="N228" s="3"/>
      <c r="O228" s="3"/>
      <c r="P228" s="3"/>
      <c r="Q228" s="3"/>
      <c r="R228" s="3"/>
      <c r="S228" s="3"/>
      <c r="T228" s="3"/>
    </row>
    <row r="229" spans="1:20" x14ac:dyDescent="0.25">
      <c r="A229" s="2" t="s">
        <v>145</v>
      </c>
      <c r="B229" s="17">
        <v>226</v>
      </c>
      <c r="C229" s="18">
        <v>6</v>
      </c>
      <c r="D229" s="2" t="s">
        <v>99</v>
      </c>
      <c r="E229" s="2" t="s">
        <v>100</v>
      </c>
      <c r="F229" s="2" t="s">
        <v>100</v>
      </c>
      <c r="G229" s="5"/>
      <c r="H229" s="3"/>
      <c r="I229" s="3"/>
      <c r="J229" s="3"/>
      <c r="K229" s="3"/>
      <c r="L229" s="3"/>
      <c r="M229" s="3"/>
      <c r="N229" s="3"/>
      <c r="O229" s="3"/>
      <c r="P229" s="3"/>
      <c r="Q229" s="3"/>
      <c r="R229" s="3"/>
      <c r="S229" s="3"/>
      <c r="T229" s="3"/>
    </row>
    <row r="230" spans="1:20" x14ac:dyDescent="0.25">
      <c r="A230" s="2" t="s">
        <v>143</v>
      </c>
      <c r="B230" s="17">
        <v>227</v>
      </c>
      <c r="C230" s="18">
        <v>1474</v>
      </c>
      <c r="D230" s="2" t="s">
        <v>99</v>
      </c>
      <c r="E230" s="2" t="s">
        <v>101</v>
      </c>
      <c r="F230" s="2" t="s">
        <v>101</v>
      </c>
      <c r="G230" s="5"/>
      <c r="H230" s="3"/>
      <c r="I230" s="3"/>
      <c r="J230" s="3"/>
      <c r="K230" s="3"/>
      <c r="L230" s="3"/>
      <c r="M230" s="3"/>
      <c r="N230" s="3"/>
      <c r="O230" s="3"/>
      <c r="P230" s="3"/>
      <c r="Q230" s="3"/>
      <c r="R230" s="3"/>
      <c r="S230" s="3"/>
      <c r="T230" s="3"/>
    </row>
    <row r="231" spans="1:20" x14ac:dyDescent="0.25">
      <c r="A231" s="2" t="s">
        <v>142</v>
      </c>
      <c r="B231" s="17">
        <v>228</v>
      </c>
      <c r="C231" s="18">
        <v>8</v>
      </c>
      <c r="D231" s="2" t="s">
        <v>99</v>
      </c>
      <c r="E231" s="2" t="s">
        <v>102</v>
      </c>
      <c r="F231" s="2" t="s">
        <v>102</v>
      </c>
      <c r="G231" s="5"/>
      <c r="H231" s="3"/>
      <c r="I231" s="3"/>
      <c r="J231" s="3"/>
      <c r="K231" s="3"/>
      <c r="L231" s="3"/>
      <c r="M231" s="3"/>
      <c r="N231" s="3"/>
      <c r="O231" s="3"/>
      <c r="P231" s="3"/>
      <c r="Q231" s="3"/>
      <c r="R231" s="3"/>
      <c r="S231" s="3"/>
      <c r="T231" s="3"/>
    </row>
    <row r="232" spans="1:20" x14ac:dyDescent="0.25">
      <c r="A232" s="2" t="s">
        <v>141</v>
      </c>
      <c r="B232" s="17">
        <v>229</v>
      </c>
      <c r="C232" s="18">
        <v>1475</v>
      </c>
      <c r="D232" s="2" t="s">
        <v>99</v>
      </c>
      <c r="E232" s="2" t="s">
        <v>103</v>
      </c>
      <c r="F232" s="2" t="s">
        <v>103</v>
      </c>
      <c r="G232" s="5"/>
      <c r="H232" s="3"/>
      <c r="I232" s="3"/>
      <c r="J232" s="3"/>
      <c r="K232" s="3"/>
      <c r="L232" s="3"/>
      <c r="M232" s="3"/>
      <c r="N232" s="3"/>
      <c r="O232" s="3"/>
      <c r="P232" s="3"/>
      <c r="Q232" s="3"/>
      <c r="R232" s="3"/>
      <c r="S232" s="3"/>
      <c r="T232" s="3"/>
    </row>
    <row r="233" spans="1:20" x14ac:dyDescent="0.25">
      <c r="A233" s="2" t="s">
        <v>140</v>
      </c>
      <c r="B233" s="17">
        <v>230</v>
      </c>
      <c r="C233" s="18">
        <v>59</v>
      </c>
      <c r="D233" s="2" t="s">
        <v>99</v>
      </c>
      <c r="E233" s="2" t="s">
        <v>104</v>
      </c>
      <c r="F233" s="2" t="s">
        <v>104</v>
      </c>
      <c r="G233" s="5"/>
      <c r="H233" s="3"/>
      <c r="I233" s="3"/>
      <c r="J233" s="3"/>
      <c r="K233" s="3"/>
      <c r="L233" s="3"/>
      <c r="M233" s="3"/>
      <c r="N233" s="3"/>
      <c r="O233" s="3"/>
      <c r="P233" s="3"/>
      <c r="Q233" s="3"/>
      <c r="R233" s="3"/>
      <c r="S233" s="3"/>
      <c r="T233" s="3"/>
    </row>
    <row r="234" spans="1:20" x14ac:dyDescent="0.25">
      <c r="A234" s="2" t="s">
        <v>139</v>
      </c>
      <c r="B234" s="17">
        <v>231</v>
      </c>
      <c r="C234" s="18">
        <v>6</v>
      </c>
      <c r="D234" s="2" t="s">
        <v>99</v>
      </c>
      <c r="E234" s="2" t="s">
        <v>105</v>
      </c>
      <c r="F234" s="2" t="s">
        <v>105</v>
      </c>
      <c r="G234" s="5"/>
      <c r="H234" s="3"/>
      <c r="I234" s="3"/>
      <c r="J234" s="3"/>
      <c r="K234" s="3"/>
      <c r="L234" s="3"/>
      <c r="M234" s="3"/>
      <c r="N234" s="3"/>
      <c r="O234" s="3"/>
      <c r="P234" s="3"/>
      <c r="Q234" s="3"/>
      <c r="R234" s="3"/>
      <c r="S234" s="3"/>
      <c r="T234" s="3"/>
    </row>
    <row r="235" spans="1:20" ht="15.75" thickBot="1" x14ac:dyDescent="0.3">
      <c r="A235" s="2" t="s">
        <v>138</v>
      </c>
      <c r="B235" s="17">
        <v>232</v>
      </c>
      <c r="C235" s="18">
        <v>332</v>
      </c>
      <c r="D235" s="2" t="s">
        <v>99</v>
      </c>
      <c r="E235" s="2" t="s">
        <v>106</v>
      </c>
      <c r="F235" s="9" t="s">
        <v>106</v>
      </c>
      <c r="G235" s="10"/>
      <c r="H235" s="11"/>
      <c r="I235" s="11"/>
      <c r="J235" s="11"/>
      <c r="K235" s="11"/>
      <c r="L235" s="11"/>
      <c r="M235" s="11"/>
      <c r="N235" s="11"/>
      <c r="O235" s="11"/>
      <c r="P235" s="11"/>
      <c r="Q235" s="11"/>
      <c r="R235" s="11"/>
      <c r="S235" s="11"/>
      <c r="T235" s="11"/>
    </row>
    <row r="236" spans="1:20" ht="15.75" thickBot="1" x14ac:dyDescent="0.3">
      <c r="B236" s="2"/>
      <c r="C236" s="7"/>
      <c r="D236" s="2" t="s">
        <v>107</v>
      </c>
      <c r="E236" s="8" t="s">
        <v>107</v>
      </c>
      <c r="F236" s="12" t="s">
        <v>107</v>
      </c>
      <c r="G236" s="13"/>
      <c r="H236" s="13"/>
      <c r="I236" s="13"/>
      <c r="J236" s="13"/>
      <c r="K236" s="13"/>
      <c r="L236" s="13"/>
      <c r="M236" s="13"/>
      <c r="N236" s="13"/>
      <c r="O236" s="29"/>
      <c r="P236" s="29"/>
      <c r="Q236" s="29"/>
      <c r="R236" s="29"/>
      <c r="S236" s="29"/>
      <c r="T236" s="14"/>
    </row>
    <row r="237" spans="1:20" ht="15.75" thickBot="1" x14ac:dyDescent="0.3">
      <c r="F237" s="20" t="s">
        <v>136</v>
      </c>
      <c r="S237" s="24" t="s">
        <v>354</v>
      </c>
      <c r="T237" s="23"/>
    </row>
  </sheetData>
  <mergeCells count="1">
    <mergeCell ref="A1:D1"/>
  </mergeCells>
  <printOptions gridLines="1"/>
  <pageMargins left="0.2" right="0.2" top="0.3" bottom="0.25" header="0.2" footer="0.25"/>
  <pageSetup scale="48" fitToHeight="0" orientation="landscape" r:id="rId1"/>
  <headerFooter>
    <oddHeader>&amp;R&amp;10&amp;P OF &amp;N</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4BA0F-C4BA-40D7-AC31-99BE6987C4DB}">
  <dimension ref="G3:I16"/>
  <sheetViews>
    <sheetView workbookViewId="0">
      <selection activeCell="L6" sqref="L6"/>
    </sheetView>
  </sheetViews>
  <sheetFormatPr defaultRowHeight="15" x14ac:dyDescent="0.25"/>
  <sheetData>
    <row r="3" spans="7:9" x14ac:dyDescent="0.25">
      <c r="G3">
        <v>58</v>
      </c>
      <c r="H3">
        <v>54</v>
      </c>
      <c r="I3">
        <v>54</v>
      </c>
    </row>
    <row r="4" spans="7:9" x14ac:dyDescent="0.25">
      <c r="G4">
        <v>1655</v>
      </c>
      <c r="H4" t="s">
        <v>398</v>
      </c>
      <c r="I4">
        <v>56</v>
      </c>
    </row>
    <row r="5" spans="7:9" x14ac:dyDescent="0.25">
      <c r="G5">
        <v>1647</v>
      </c>
      <c r="H5">
        <v>56</v>
      </c>
      <c r="I5">
        <v>57</v>
      </c>
    </row>
    <row r="6" spans="7:9" x14ac:dyDescent="0.25">
      <c r="G6">
        <v>1658</v>
      </c>
      <c r="H6" t="s">
        <v>398</v>
      </c>
      <c r="I6">
        <v>58</v>
      </c>
    </row>
    <row r="7" spans="7:9" x14ac:dyDescent="0.25">
      <c r="G7">
        <v>1649</v>
      </c>
      <c r="H7">
        <v>58</v>
      </c>
      <c r="I7">
        <v>59</v>
      </c>
    </row>
    <row r="8" spans="7:9" x14ac:dyDescent="0.25">
      <c r="G8">
        <v>1654</v>
      </c>
      <c r="H8">
        <v>63</v>
      </c>
      <c r="I8">
        <v>60</v>
      </c>
    </row>
    <row r="9" spans="7:9" x14ac:dyDescent="0.25">
      <c r="G9">
        <v>1656</v>
      </c>
      <c r="H9" t="s">
        <v>398</v>
      </c>
      <c r="I9">
        <v>61</v>
      </c>
    </row>
    <row r="10" spans="7:9" x14ac:dyDescent="0.25">
      <c r="G10">
        <v>1648</v>
      </c>
      <c r="H10">
        <v>57</v>
      </c>
      <c r="I10">
        <v>62</v>
      </c>
    </row>
    <row r="11" spans="7:9" x14ac:dyDescent="0.25">
      <c r="G11">
        <v>1653</v>
      </c>
      <c r="H11">
        <v>62</v>
      </c>
      <c r="I11">
        <v>63</v>
      </c>
    </row>
    <row r="12" spans="7:9" x14ac:dyDescent="0.25">
      <c r="G12">
        <v>1652</v>
      </c>
      <c r="H12">
        <v>61</v>
      </c>
      <c r="I12" t="s">
        <v>398</v>
      </c>
    </row>
    <row r="13" spans="7:9" x14ac:dyDescent="0.25">
      <c r="G13">
        <v>1657</v>
      </c>
      <c r="H13" t="s">
        <v>398</v>
      </c>
      <c r="I13" t="s">
        <v>398</v>
      </c>
    </row>
    <row r="14" spans="7:9" x14ac:dyDescent="0.25">
      <c r="G14">
        <v>1651</v>
      </c>
      <c r="H14">
        <v>60</v>
      </c>
      <c r="I14" t="s">
        <v>398</v>
      </c>
    </row>
    <row r="15" spans="7:9" x14ac:dyDescent="0.25">
      <c r="G15">
        <v>1659</v>
      </c>
      <c r="H15" t="s">
        <v>398</v>
      </c>
      <c r="I15" t="s">
        <v>398</v>
      </c>
    </row>
    <row r="16" spans="7:9" x14ac:dyDescent="0.25">
      <c r="G16">
        <v>1650</v>
      </c>
      <c r="H16">
        <v>59</v>
      </c>
      <c r="I16" t="s">
        <v>398</v>
      </c>
    </row>
  </sheetData>
  <sortState xmlns:xlrd2="http://schemas.microsoft.com/office/spreadsheetml/2017/richdata2" ref="I4:I16">
    <sortCondition ref="I3:I1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38B0-51A6-41B0-AD82-C78512421BE3}">
  <dimension ref="B2:G84"/>
  <sheetViews>
    <sheetView workbookViewId="0">
      <selection activeCell="C4" sqref="C4"/>
    </sheetView>
  </sheetViews>
  <sheetFormatPr defaultRowHeight="15" x14ac:dyDescent="0.25"/>
  <cols>
    <col min="3" max="3" width="13" style="22" bestFit="1" customWidth="1"/>
    <col min="4" max="4" width="14.85546875" style="22" bestFit="1" customWidth="1"/>
    <col min="5" max="5" width="16" style="22" bestFit="1" customWidth="1"/>
    <col min="6" max="6" width="10.5703125" style="22" bestFit="1" customWidth="1"/>
    <col min="7" max="7" width="10.5703125" bestFit="1" customWidth="1"/>
  </cols>
  <sheetData>
    <row r="2" spans="2:7" x14ac:dyDescent="0.25">
      <c r="C2" s="22">
        <f t="shared" ref="C2:E2" si="0">SUM(C4:C84)</f>
        <v>253776.58999999997</v>
      </c>
      <c r="D2" s="22">
        <f t="shared" si="0"/>
        <v>109903.43000000001</v>
      </c>
      <c r="E2" s="22">
        <f t="shared" si="0"/>
        <v>63060.999999999993</v>
      </c>
      <c r="F2" s="22">
        <f>SUM(F4:F84)</f>
        <v>49283.899999999994</v>
      </c>
    </row>
    <row r="3" spans="2:7" x14ac:dyDescent="0.25">
      <c r="C3" s="22" t="s">
        <v>386</v>
      </c>
      <c r="D3" s="22" t="s">
        <v>387</v>
      </c>
      <c r="E3" s="22" t="s">
        <v>388</v>
      </c>
      <c r="F3" s="22" t="s">
        <v>389</v>
      </c>
      <c r="G3" s="22" t="s">
        <v>394</v>
      </c>
    </row>
    <row r="4" spans="2:7" x14ac:dyDescent="0.25">
      <c r="B4" t="s">
        <v>318</v>
      </c>
      <c r="C4" s="22">
        <f>SUMIF(Summary!$A:$A,'fed-pilt-int-tva'!$B4,Summary!Q:Q)</f>
        <v>30059.600000000006</v>
      </c>
      <c r="D4" s="22">
        <f>SUMIF(Summary!$A:$A,'fed-pilt-int-tva'!$B4,Summary!R:R)</f>
        <v>11975.68</v>
      </c>
      <c r="E4" s="22">
        <f>SUMIF(Summary!$A:$A,'fed-pilt-int-tva'!$B4,Summary!S:S)</f>
        <v>8094.37</v>
      </c>
      <c r="F4" s="22">
        <f>SUMIF(Summary!$A:$A,'fed-pilt-int-tva'!$B4,Summary!T:T)</f>
        <v>10126.499999999998</v>
      </c>
      <c r="G4" s="43">
        <f>SUM(D4:F4)</f>
        <v>30196.549999999996</v>
      </c>
    </row>
    <row r="5" spans="2:7" x14ac:dyDescent="0.25">
      <c r="B5" t="s">
        <v>315</v>
      </c>
      <c r="C5" s="22">
        <f>SUMIF(Summary!$A:$A,'fed-pilt-int-tva'!$B5,Summary!Q:Q)</f>
        <v>2175.5</v>
      </c>
      <c r="D5" s="22">
        <f>SUMIF(Summary!$A:$A,'fed-pilt-int-tva'!$B5,Summary!R:R)</f>
        <v>868.13</v>
      </c>
      <c r="E5" s="22">
        <f>SUMIF(Summary!$A:$A,'fed-pilt-int-tva'!$B5,Summary!S:S)</f>
        <v>585.7600000000001</v>
      </c>
      <c r="F5" s="22">
        <f>SUMIF(Summary!$A:$A,'fed-pilt-int-tva'!$B5,Summary!T:T)</f>
        <v>0</v>
      </c>
      <c r="G5" s="43">
        <f t="shared" ref="G5:G68" si="1">SUM(D5:F5)</f>
        <v>1453.89</v>
      </c>
    </row>
    <row r="6" spans="2:7" x14ac:dyDescent="0.25">
      <c r="B6" t="s">
        <v>313</v>
      </c>
      <c r="C6" s="22">
        <f>SUMIF(Summary!$A:$A,'fed-pilt-int-tva'!$B6,Summary!Q:Q)</f>
        <v>5870.79</v>
      </c>
      <c r="D6" s="22">
        <f>SUMIF(Summary!$A:$A,'fed-pilt-int-tva'!$B6,Summary!R:R)</f>
        <v>2588.3000000000002</v>
      </c>
      <c r="E6" s="22">
        <f>SUMIF(Summary!$A:$A,'fed-pilt-int-tva'!$B6,Summary!S:S)</f>
        <v>1749.49</v>
      </c>
      <c r="F6" s="22">
        <f>SUMIF(Summary!$A:$A,'fed-pilt-int-tva'!$B6,Summary!T:T)</f>
        <v>0</v>
      </c>
      <c r="G6" s="43">
        <f t="shared" si="1"/>
        <v>4337.79</v>
      </c>
    </row>
    <row r="7" spans="2:7" x14ac:dyDescent="0.25">
      <c r="B7" t="s">
        <v>311</v>
      </c>
      <c r="C7" s="22">
        <f>SUMIF(Summary!$A:$A,'fed-pilt-int-tva'!$B7,Summary!Q:Q)</f>
        <v>1640.42</v>
      </c>
      <c r="D7" s="22">
        <f>SUMIF(Summary!$A:$A,'fed-pilt-int-tva'!$B7,Summary!R:R)</f>
        <v>655.72</v>
      </c>
      <c r="E7" s="22">
        <f>SUMIF(Summary!$A:$A,'fed-pilt-int-tva'!$B7,Summary!S:S)</f>
        <v>441.46</v>
      </c>
      <c r="F7" s="22">
        <f>SUMIF(Summary!$A:$A,'fed-pilt-int-tva'!$B7,Summary!T:T)</f>
        <v>0</v>
      </c>
      <c r="G7" s="43">
        <f t="shared" si="1"/>
        <v>1097.18</v>
      </c>
    </row>
    <row r="8" spans="2:7" x14ac:dyDescent="0.25">
      <c r="B8" t="s">
        <v>309</v>
      </c>
      <c r="C8" s="22">
        <f>SUMIF(Summary!$A:$A,'fed-pilt-int-tva'!$B8,Summary!Q:Q)</f>
        <v>20405.509999999998</v>
      </c>
      <c r="D8" s="22">
        <f>SUMIF(Summary!$A:$A,'fed-pilt-int-tva'!$B8,Summary!R:R)</f>
        <v>5881.41</v>
      </c>
      <c r="E8" s="22">
        <f>SUMIF(Summary!$A:$A,'fed-pilt-int-tva'!$B8,Summary!S:S)</f>
        <v>1575.85</v>
      </c>
      <c r="F8" s="22">
        <f>SUMIF(Summary!$A:$A,'fed-pilt-int-tva'!$B8,Summary!T:T)</f>
        <v>0</v>
      </c>
      <c r="G8" s="43">
        <f t="shared" si="1"/>
        <v>7457.26</v>
      </c>
    </row>
    <row r="9" spans="2:7" x14ac:dyDescent="0.25">
      <c r="B9" t="s">
        <v>307</v>
      </c>
      <c r="C9" s="22">
        <f>SUMIF(Summary!$A:$A,'fed-pilt-int-tva'!$B9,Summary!Q:Q)</f>
        <v>10395.700000000001</v>
      </c>
      <c r="D9" s="22">
        <f>SUMIF(Summary!$A:$A,'fed-pilt-int-tva'!$B9,Summary!R:R)</f>
        <v>0</v>
      </c>
      <c r="E9" s="22">
        <f>SUMIF(Summary!$A:$A,'fed-pilt-int-tva'!$B9,Summary!S:S)</f>
        <v>0</v>
      </c>
      <c r="F9" s="22">
        <f>SUMIF(Summary!$A:$A,'fed-pilt-int-tva'!$B9,Summary!T:T)</f>
        <v>148</v>
      </c>
      <c r="G9" s="43">
        <f t="shared" si="1"/>
        <v>148</v>
      </c>
    </row>
    <row r="10" spans="2:7" x14ac:dyDescent="0.25">
      <c r="B10" t="s">
        <v>305</v>
      </c>
      <c r="C10" s="22">
        <f>SUMIF(Summary!$A:$A,'fed-pilt-int-tva'!$B10,Summary!Q:Q)</f>
        <v>5941.79</v>
      </c>
      <c r="D10" s="22">
        <f>SUMIF(Summary!$A:$A,'fed-pilt-int-tva'!$B10,Summary!R:R)</f>
        <v>0</v>
      </c>
      <c r="E10" s="22">
        <f>SUMIF(Summary!$A:$A,'fed-pilt-int-tva'!$B10,Summary!S:S)</f>
        <v>19279.28</v>
      </c>
      <c r="F10" s="22">
        <f>SUMIF(Summary!$A:$A,'fed-pilt-int-tva'!$B10,Summary!T:T)</f>
        <v>11881.17</v>
      </c>
      <c r="G10" s="43">
        <f t="shared" si="1"/>
        <v>31160.449999999997</v>
      </c>
    </row>
    <row r="11" spans="2:7" x14ac:dyDescent="0.25">
      <c r="B11" t="s">
        <v>303</v>
      </c>
      <c r="C11" s="22">
        <f>SUMIF(Summary!$A:$A,'fed-pilt-int-tva'!$B11,Summary!Q:Q)</f>
        <v>228.65</v>
      </c>
      <c r="D11" s="22">
        <f>SUMIF(Summary!$A:$A,'fed-pilt-int-tva'!$B11,Summary!R:R)</f>
        <v>0</v>
      </c>
      <c r="E11" s="22">
        <f>SUMIF(Summary!$A:$A,'fed-pilt-int-tva'!$B11,Summary!S:S)</f>
        <v>0</v>
      </c>
      <c r="F11" s="22">
        <f>SUMIF(Summary!$A:$A,'fed-pilt-int-tva'!$B11,Summary!T:T)</f>
        <v>0</v>
      </c>
      <c r="G11" s="43">
        <f t="shared" si="1"/>
        <v>0</v>
      </c>
    </row>
    <row r="12" spans="2:7" x14ac:dyDescent="0.25">
      <c r="B12" t="s">
        <v>301</v>
      </c>
      <c r="C12" s="22">
        <f>SUMIF(Summary!$A:$A,'fed-pilt-int-tva'!$B12,Summary!Q:Q)</f>
        <v>225.07</v>
      </c>
      <c r="D12" s="22">
        <f>SUMIF(Summary!$A:$A,'fed-pilt-int-tva'!$B12,Summary!R:R)</f>
        <v>0</v>
      </c>
      <c r="E12" s="22">
        <f>SUMIF(Summary!$A:$A,'fed-pilt-int-tva'!$B12,Summary!S:S)</f>
        <v>0</v>
      </c>
      <c r="F12" s="22">
        <f>SUMIF(Summary!$A:$A,'fed-pilt-int-tva'!$B12,Summary!T:T)</f>
        <v>0</v>
      </c>
      <c r="G12" s="43">
        <f t="shared" si="1"/>
        <v>0</v>
      </c>
    </row>
    <row r="13" spans="2:7" x14ac:dyDescent="0.25">
      <c r="B13" t="s">
        <v>299</v>
      </c>
      <c r="C13" s="22">
        <f>SUMIF(Summary!$A:$A,'fed-pilt-int-tva'!$B13,Summary!Q:Q)</f>
        <v>20545.91</v>
      </c>
      <c r="D13" s="22">
        <f>SUMIF(Summary!$A:$A,'fed-pilt-int-tva'!$B13,Summary!R:R)</f>
        <v>17256.78</v>
      </c>
      <c r="E13" s="22">
        <f>SUMIF(Summary!$A:$A,'fed-pilt-int-tva'!$B13,Summary!S:S)</f>
        <v>0</v>
      </c>
      <c r="F13" s="22">
        <f>SUMIF(Summary!$A:$A,'fed-pilt-int-tva'!$B13,Summary!T:T)</f>
        <v>0</v>
      </c>
      <c r="G13" s="43">
        <f t="shared" si="1"/>
        <v>17256.78</v>
      </c>
    </row>
    <row r="14" spans="2:7" x14ac:dyDescent="0.25">
      <c r="B14" t="s">
        <v>297</v>
      </c>
      <c r="C14" s="22">
        <f>SUMIF(Summary!$A:$A,'fed-pilt-int-tva'!$B14,Summary!Q:Q)</f>
        <v>6031.28</v>
      </c>
      <c r="D14" s="22">
        <f>SUMIF(Summary!$A:$A,'fed-pilt-int-tva'!$B14,Summary!R:R)</f>
        <v>4061.15</v>
      </c>
      <c r="E14" s="22">
        <f>SUMIF(Summary!$A:$A,'fed-pilt-int-tva'!$B14,Summary!S:S)</f>
        <v>0</v>
      </c>
      <c r="F14" s="22">
        <f>SUMIF(Summary!$A:$A,'fed-pilt-int-tva'!$B14,Summary!T:T)</f>
        <v>0</v>
      </c>
      <c r="G14" s="43">
        <f t="shared" si="1"/>
        <v>4061.15</v>
      </c>
    </row>
    <row r="15" spans="2:7" x14ac:dyDescent="0.25">
      <c r="B15" t="s">
        <v>295</v>
      </c>
      <c r="C15" s="22">
        <f>SUMIF(Summary!$A:$A,'fed-pilt-int-tva'!$B15,Summary!Q:Q)</f>
        <v>10155.81</v>
      </c>
      <c r="D15" s="22">
        <f>SUMIF(Summary!$A:$A,'fed-pilt-int-tva'!$B15,Summary!R:R)</f>
        <v>2368.5500000000002</v>
      </c>
      <c r="E15" s="22">
        <f>SUMIF(Summary!$A:$A,'fed-pilt-int-tva'!$B15,Summary!S:S)</f>
        <v>0</v>
      </c>
      <c r="F15" s="22">
        <f>SUMIF(Summary!$A:$A,'fed-pilt-int-tva'!$B15,Summary!T:T)</f>
        <v>0</v>
      </c>
      <c r="G15" s="43">
        <f t="shared" si="1"/>
        <v>2368.5500000000002</v>
      </c>
    </row>
    <row r="16" spans="2:7" x14ac:dyDescent="0.25">
      <c r="B16" t="s">
        <v>293</v>
      </c>
      <c r="C16" s="22">
        <f>SUMIF(Summary!$A:$A,'fed-pilt-int-tva'!$B16,Summary!Q:Q)</f>
        <v>9792.66</v>
      </c>
      <c r="D16" s="22">
        <f>SUMIF(Summary!$A:$A,'fed-pilt-int-tva'!$B16,Summary!R:R)</f>
        <v>6813.16</v>
      </c>
      <c r="E16" s="22">
        <f>SUMIF(Summary!$A:$A,'fed-pilt-int-tva'!$B16,Summary!S:S)</f>
        <v>0</v>
      </c>
      <c r="F16" s="22">
        <f>SUMIF(Summary!$A:$A,'fed-pilt-int-tva'!$B16,Summary!T:T)</f>
        <v>0</v>
      </c>
      <c r="G16" s="43">
        <f t="shared" si="1"/>
        <v>6813.16</v>
      </c>
    </row>
    <row r="17" spans="2:7" x14ac:dyDescent="0.25">
      <c r="B17" t="s">
        <v>291</v>
      </c>
      <c r="C17" s="22">
        <f>SUMIF(Summary!$A:$A,'fed-pilt-int-tva'!$B17,Summary!Q:Q)</f>
        <v>6472.94</v>
      </c>
      <c r="D17" s="22">
        <f>SUMIF(Summary!$A:$A,'fed-pilt-int-tva'!$B17,Summary!R:R)</f>
        <v>0</v>
      </c>
      <c r="E17" s="22">
        <f>SUMIF(Summary!$A:$A,'fed-pilt-int-tva'!$B17,Summary!S:S)</f>
        <v>0</v>
      </c>
      <c r="F17" s="22">
        <f>SUMIF(Summary!$A:$A,'fed-pilt-int-tva'!$B17,Summary!T:T)</f>
        <v>956.5</v>
      </c>
      <c r="G17" s="43">
        <f t="shared" si="1"/>
        <v>956.5</v>
      </c>
    </row>
    <row r="18" spans="2:7" x14ac:dyDescent="0.25">
      <c r="B18" t="s">
        <v>283</v>
      </c>
      <c r="C18" s="22">
        <f>SUMIF(Summary!$A:$A,'fed-pilt-int-tva'!$B18,Summary!Q:Q)</f>
        <v>28781.25</v>
      </c>
      <c r="D18" s="22">
        <f>SUMIF(Summary!$A:$A,'fed-pilt-int-tva'!$B18,Summary!R:R)</f>
        <v>4875.9200000000037</v>
      </c>
      <c r="E18" s="22">
        <f>SUMIF(Summary!$A:$A,'fed-pilt-int-tva'!$B18,Summary!S:S)</f>
        <v>16698.25</v>
      </c>
      <c r="F18" s="22">
        <f>SUMIF(Summary!$A:$A,'fed-pilt-int-tva'!$B18,Summary!T:T)</f>
        <v>13999.539999999999</v>
      </c>
      <c r="G18" s="43">
        <f t="shared" si="1"/>
        <v>35573.710000000006</v>
      </c>
    </row>
    <row r="19" spans="2:7" x14ac:dyDescent="0.25">
      <c r="B19" t="s">
        <v>281</v>
      </c>
      <c r="C19" s="22">
        <f>SUMIF(Summary!$A:$A,'fed-pilt-int-tva'!$B19,Summary!Q:Q)</f>
        <v>13570.64</v>
      </c>
      <c r="D19" s="22">
        <f>SUMIF(Summary!$A:$A,'fed-pilt-int-tva'!$B19,Summary!R:R)</f>
        <v>3710.7200000000003</v>
      </c>
      <c r="E19" s="22">
        <f>SUMIF(Summary!$A:$A,'fed-pilt-int-tva'!$B19,Summary!S:S)</f>
        <v>4744.3600000000006</v>
      </c>
      <c r="F19" s="22">
        <f>SUMIF(Summary!$A:$A,'fed-pilt-int-tva'!$B19,Summary!T:T)</f>
        <v>2660.2</v>
      </c>
      <c r="G19" s="43">
        <f t="shared" si="1"/>
        <v>11115.280000000002</v>
      </c>
    </row>
    <row r="20" spans="2:7" x14ac:dyDescent="0.25">
      <c r="B20" t="s">
        <v>277</v>
      </c>
      <c r="C20" s="22">
        <f>SUMIF(Summary!$A:$A,'fed-pilt-int-tva'!$B20,Summary!Q:Q)</f>
        <v>5133.82</v>
      </c>
      <c r="D20" s="22">
        <f>SUMIF(Summary!$A:$A,'fed-pilt-int-tva'!$B20,Summary!R:R)</f>
        <v>4211.7</v>
      </c>
      <c r="E20" s="22">
        <f>SUMIF(Summary!$A:$A,'fed-pilt-int-tva'!$B20,Summary!S:S)</f>
        <v>0</v>
      </c>
      <c r="F20" s="22">
        <f>SUMIF(Summary!$A:$A,'fed-pilt-int-tva'!$B20,Summary!T:T)</f>
        <v>0</v>
      </c>
      <c r="G20" s="43">
        <f t="shared" si="1"/>
        <v>4211.7</v>
      </c>
    </row>
    <row r="21" spans="2:7" x14ac:dyDescent="0.25">
      <c r="B21" t="s">
        <v>274</v>
      </c>
      <c r="C21" s="22">
        <f>SUMIF(Summary!$A:$A,'fed-pilt-int-tva'!$B21,Summary!Q:Q)</f>
        <v>755.46999999999991</v>
      </c>
      <c r="D21" s="22">
        <f>SUMIF(Summary!$A:$A,'fed-pilt-int-tva'!$B21,Summary!R:R)</f>
        <v>353.95</v>
      </c>
      <c r="E21" s="22">
        <f>SUMIF(Summary!$A:$A,'fed-pilt-int-tva'!$B21,Summary!S:S)</f>
        <v>0</v>
      </c>
      <c r="F21" s="22">
        <f>SUMIF(Summary!$A:$A,'fed-pilt-int-tva'!$B21,Summary!T:T)</f>
        <v>0</v>
      </c>
      <c r="G21" s="43">
        <f t="shared" si="1"/>
        <v>353.95</v>
      </c>
    </row>
    <row r="22" spans="2:7" x14ac:dyDescent="0.25">
      <c r="B22" t="s">
        <v>272</v>
      </c>
      <c r="C22" s="22">
        <f>SUMIF(Summary!$A:$A,'fed-pilt-int-tva'!$B22,Summary!Q:Q)</f>
        <v>455.47</v>
      </c>
      <c r="D22" s="22">
        <f>SUMIF(Summary!$A:$A,'fed-pilt-int-tva'!$B22,Summary!R:R)</f>
        <v>231.32000000000002</v>
      </c>
      <c r="E22" s="22">
        <f>SUMIF(Summary!$A:$A,'fed-pilt-int-tva'!$B22,Summary!S:S)</f>
        <v>0</v>
      </c>
      <c r="F22" s="22">
        <f>SUMIF(Summary!$A:$A,'fed-pilt-int-tva'!$B22,Summary!T:T)</f>
        <v>0</v>
      </c>
      <c r="G22" s="43">
        <f t="shared" si="1"/>
        <v>231.32000000000002</v>
      </c>
    </row>
    <row r="23" spans="2:7" x14ac:dyDescent="0.25">
      <c r="B23" t="s">
        <v>270</v>
      </c>
      <c r="C23" s="22">
        <f>SUMIF(Summary!$A:$A,'fed-pilt-int-tva'!$B23,Summary!Q:Q)</f>
        <v>320.7</v>
      </c>
      <c r="D23" s="22">
        <f>SUMIF(Summary!$A:$A,'fed-pilt-int-tva'!$B23,Summary!R:R)</f>
        <v>0</v>
      </c>
      <c r="E23" s="22">
        <f>SUMIF(Summary!$A:$A,'fed-pilt-int-tva'!$B23,Summary!S:S)</f>
        <v>3002.64</v>
      </c>
      <c r="F23" s="22">
        <f>SUMIF(Summary!$A:$A,'fed-pilt-int-tva'!$B23,Summary!T:T)</f>
        <v>0</v>
      </c>
      <c r="G23" s="43">
        <f t="shared" si="1"/>
        <v>3002.64</v>
      </c>
    </row>
    <row r="24" spans="2:7" x14ac:dyDescent="0.25">
      <c r="B24" t="s">
        <v>268</v>
      </c>
      <c r="C24" s="22">
        <f>SUMIF(Summary!$A:$A,'fed-pilt-int-tva'!$B24,Summary!Q:Q)</f>
        <v>312.02</v>
      </c>
      <c r="D24" s="22">
        <f>SUMIF(Summary!$A:$A,'fed-pilt-int-tva'!$B24,Summary!R:R)</f>
        <v>0</v>
      </c>
      <c r="E24" s="22">
        <f>SUMIF(Summary!$A:$A,'fed-pilt-int-tva'!$B24,Summary!S:S)</f>
        <v>2922.3900000000003</v>
      </c>
      <c r="F24" s="22">
        <f>SUMIF(Summary!$A:$A,'fed-pilt-int-tva'!$B24,Summary!T:T)</f>
        <v>0</v>
      </c>
      <c r="G24" s="43">
        <f t="shared" si="1"/>
        <v>2922.3900000000003</v>
      </c>
    </row>
    <row r="25" spans="2:7" x14ac:dyDescent="0.25">
      <c r="B25" t="s">
        <v>266</v>
      </c>
      <c r="C25" s="22">
        <f>SUMIF(Summary!$A:$A,'fed-pilt-int-tva'!$B25,Summary!Q:Q)</f>
        <v>783.08999999999992</v>
      </c>
      <c r="D25" s="22">
        <f>SUMIF(Summary!$A:$A,'fed-pilt-int-tva'!$B25,Summary!R:R)</f>
        <v>0</v>
      </c>
      <c r="E25" s="22">
        <f>SUMIF(Summary!$A:$A,'fed-pilt-int-tva'!$B25,Summary!S:S)</f>
        <v>626.4</v>
      </c>
      <c r="F25" s="22">
        <f>SUMIF(Summary!$A:$A,'fed-pilt-int-tva'!$B25,Summary!T:T)</f>
        <v>6172.41</v>
      </c>
      <c r="G25" s="43">
        <f t="shared" si="1"/>
        <v>6798.8099999999995</v>
      </c>
    </row>
    <row r="26" spans="2:7" x14ac:dyDescent="0.25">
      <c r="B26" t="s">
        <v>264</v>
      </c>
      <c r="C26" s="22">
        <f>SUMIF(Summary!$A:$A,'fed-pilt-int-tva'!$B26,Summary!Q:Q)</f>
        <v>656.43999999999994</v>
      </c>
      <c r="D26" s="22">
        <f>SUMIF(Summary!$A:$A,'fed-pilt-int-tva'!$B26,Summary!R:R)</f>
        <v>0</v>
      </c>
      <c r="E26" s="22">
        <f>SUMIF(Summary!$A:$A,'fed-pilt-int-tva'!$B26,Summary!S:S)</f>
        <v>585.1</v>
      </c>
      <c r="F26" s="22">
        <f>SUMIF(Summary!$A:$A,'fed-pilt-int-tva'!$B26,Summary!T:T)</f>
        <v>0</v>
      </c>
      <c r="G26" s="43">
        <f t="shared" si="1"/>
        <v>585.1</v>
      </c>
    </row>
    <row r="27" spans="2:7" x14ac:dyDescent="0.25">
      <c r="B27" t="s">
        <v>261</v>
      </c>
      <c r="C27" s="22">
        <f>SUMIF(Summary!$A:$A,'fed-pilt-int-tva'!$B27,Summary!Q:Q)</f>
        <v>516.62</v>
      </c>
      <c r="D27" s="22">
        <f>SUMIF(Summary!$A:$A,'fed-pilt-int-tva'!$B27,Summary!R:R)</f>
        <v>0</v>
      </c>
      <c r="E27" s="22">
        <f>SUMIF(Summary!$A:$A,'fed-pilt-int-tva'!$B27,Summary!S:S)</f>
        <v>0</v>
      </c>
      <c r="F27" s="22">
        <f>SUMIF(Summary!$A:$A,'fed-pilt-int-tva'!$B27,Summary!T:T)</f>
        <v>2784.5400000000004</v>
      </c>
      <c r="G27" s="43">
        <f t="shared" si="1"/>
        <v>2784.5400000000004</v>
      </c>
    </row>
    <row r="28" spans="2:7" x14ac:dyDescent="0.25">
      <c r="B28" t="s">
        <v>259</v>
      </c>
      <c r="C28" s="22">
        <f>SUMIF(Summary!$A:$A,'fed-pilt-int-tva'!$B28,Summary!Q:Q)</f>
        <v>528.59</v>
      </c>
      <c r="D28" s="22">
        <f>SUMIF(Summary!$A:$A,'fed-pilt-int-tva'!$B28,Summary!R:R)</f>
        <v>0</v>
      </c>
      <c r="E28" s="22">
        <f>SUMIF(Summary!$A:$A,'fed-pilt-int-tva'!$B28,Summary!S:S)</f>
        <v>0</v>
      </c>
      <c r="F28" s="22">
        <f>SUMIF(Summary!$A:$A,'fed-pilt-int-tva'!$B28,Summary!T:T)</f>
        <v>0</v>
      </c>
      <c r="G28" s="43">
        <f t="shared" si="1"/>
        <v>0</v>
      </c>
    </row>
    <row r="29" spans="2:7" x14ac:dyDescent="0.25">
      <c r="B29" t="s">
        <v>257</v>
      </c>
      <c r="C29" s="22">
        <f>SUMIF(Summary!$A:$A,'fed-pilt-int-tva'!$B29,Summary!Q:Q)</f>
        <v>986.4899999999999</v>
      </c>
      <c r="D29" s="22">
        <f>SUMIF(Summary!$A:$A,'fed-pilt-int-tva'!$B29,Summary!R:R)</f>
        <v>686.65999999999985</v>
      </c>
      <c r="E29" s="22">
        <f>SUMIF(Summary!$A:$A,'fed-pilt-int-tva'!$B29,Summary!S:S)</f>
        <v>0</v>
      </c>
      <c r="F29" s="22">
        <f>SUMIF(Summary!$A:$A,'fed-pilt-int-tva'!$B29,Summary!T:T)</f>
        <v>0</v>
      </c>
      <c r="G29" s="43">
        <f t="shared" si="1"/>
        <v>686.65999999999985</v>
      </c>
    </row>
    <row r="30" spans="2:7" x14ac:dyDescent="0.25">
      <c r="B30" t="s">
        <v>255</v>
      </c>
      <c r="C30" s="22">
        <f>SUMIF(Summary!$A:$A,'fed-pilt-int-tva'!$B30,Summary!Q:Q)</f>
        <v>849.62</v>
      </c>
      <c r="D30" s="22">
        <f>SUMIF(Summary!$A:$A,'fed-pilt-int-tva'!$B30,Summary!R:R)</f>
        <v>653.49</v>
      </c>
      <c r="E30" s="22">
        <f>SUMIF(Summary!$A:$A,'fed-pilt-int-tva'!$B30,Summary!S:S)</f>
        <v>0</v>
      </c>
      <c r="F30" s="22">
        <f>SUMIF(Summary!$A:$A,'fed-pilt-int-tva'!$B30,Summary!T:T)</f>
        <v>0</v>
      </c>
      <c r="G30" s="43">
        <f t="shared" si="1"/>
        <v>653.49</v>
      </c>
    </row>
    <row r="31" spans="2:7" x14ac:dyDescent="0.25">
      <c r="B31" t="s">
        <v>253</v>
      </c>
      <c r="C31" s="22">
        <f>SUMIF(Summary!$A:$A,'fed-pilt-int-tva'!$B31,Summary!Q:Q)</f>
        <v>644.66000000000008</v>
      </c>
      <c r="D31" s="22">
        <f>SUMIF(Summary!$A:$A,'fed-pilt-int-tva'!$B31,Summary!R:R)</f>
        <v>78.500000000000014</v>
      </c>
      <c r="E31" s="22">
        <f>SUMIF(Summary!$A:$A,'fed-pilt-int-tva'!$B31,Summary!S:S)</f>
        <v>129.76999999999998</v>
      </c>
      <c r="F31" s="22">
        <f>SUMIF(Summary!$A:$A,'fed-pilt-int-tva'!$B31,Summary!T:T)</f>
        <v>0</v>
      </c>
      <c r="G31" s="43">
        <f t="shared" si="1"/>
        <v>208.26999999999998</v>
      </c>
    </row>
    <row r="32" spans="2:7" x14ac:dyDescent="0.25">
      <c r="B32" t="s">
        <v>251</v>
      </c>
      <c r="C32" s="22">
        <f>SUMIF(Summary!$A:$A,'fed-pilt-int-tva'!$B32,Summary!Q:Q)</f>
        <v>755.3</v>
      </c>
      <c r="D32" s="22">
        <f>SUMIF(Summary!$A:$A,'fed-pilt-int-tva'!$B32,Summary!R:R)</f>
        <v>105.09000000000002</v>
      </c>
      <c r="E32" s="22">
        <f>SUMIF(Summary!$A:$A,'fed-pilt-int-tva'!$B32,Summary!S:S)</f>
        <v>173.73999999999998</v>
      </c>
      <c r="F32" s="22">
        <f>SUMIF(Summary!$A:$A,'fed-pilt-int-tva'!$B32,Summary!T:T)</f>
        <v>0</v>
      </c>
      <c r="G32" s="43">
        <f t="shared" si="1"/>
        <v>278.83</v>
      </c>
    </row>
    <row r="33" spans="2:7" x14ac:dyDescent="0.25">
      <c r="B33" t="s">
        <v>249</v>
      </c>
      <c r="C33" s="22">
        <f>SUMIF(Summary!$A:$A,'fed-pilt-int-tva'!$B33,Summary!Q:Q)</f>
        <v>1897.1</v>
      </c>
      <c r="D33" s="22">
        <f>SUMIF(Summary!$A:$A,'fed-pilt-int-tva'!$B33,Summary!R:R)</f>
        <v>615.97</v>
      </c>
      <c r="E33" s="22">
        <f>SUMIF(Summary!$A:$A,'fed-pilt-int-tva'!$B33,Summary!S:S)</f>
        <v>0</v>
      </c>
      <c r="F33" s="22">
        <f>SUMIF(Summary!$A:$A,'fed-pilt-int-tva'!$B33,Summary!T:T)</f>
        <v>0</v>
      </c>
      <c r="G33" s="43">
        <f t="shared" si="1"/>
        <v>615.97</v>
      </c>
    </row>
    <row r="34" spans="2:7" x14ac:dyDescent="0.25">
      <c r="B34" t="s">
        <v>247</v>
      </c>
      <c r="C34" s="22">
        <f>SUMIF(Summary!$A:$A,'fed-pilt-int-tva'!$B34,Summary!Q:Q)</f>
        <v>2007.6499999999999</v>
      </c>
      <c r="D34" s="22">
        <f>SUMIF(Summary!$A:$A,'fed-pilt-int-tva'!$B34,Summary!R:R)</f>
        <v>810.04000000000008</v>
      </c>
      <c r="E34" s="22">
        <f>SUMIF(Summary!$A:$A,'fed-pilt-int-tva'!$B34,Summary!S:S)</f>
        <v>0</v>
      </c>
      <c r="F34" s="22">
        <f>SUMIF(Summary!$A:$A,'fed-pilt-int-tva'!$B34,Summary!T:T)</f>
        <v>0</v>
      </c>
      <c r="G34" s="43">
        <f t="shared" si="1"/>
        <v>810.04000000000008</v>
      </c>
    </row>
    <row r="35" spans="2:7" x14ac:dyDescent="0.25">
      <c r="B35" t="s">
        <v>245</v>
      </c>
      <c r="C35" s="22">
        <f>SUMIF(Summary!$A:$A,'fed-pilt-int-tva'!$B35,Summary!Q:Q)</f>
        <v>1607.96</v>
      </c>
      <c r="D35" s="22">
        <f>SUMIF(Summary!$A:$A,'fed-pilt-int-tva'!$B35,Summary!R:R)</f>
        <v>0</v>
      </c>
      <c r="E35" s="22">
        <f>SUMIF(Summary!$A:$A,'fed-pilt-int-tva'!$B35,Summary!S:S)</f>
        <v>0</v>
      </c>
      <c r="F35" s="22">
        <f>SUMIF(Summary!$A:$A,'fed-pilt-int-tva'!$B35,Summary!T:T)</f>
        <v>179.64000000000001</v>
      </c>
      <c r="G35" s="43">
        <f t="shared" si="1"/>
        <v>179.64000000000001</v>
      </c>
    </row>
    <row r="36" spans="2:7" x14ac:dyDescent="0.25">
      <c r="B36" t="s">
        <v>243</v>
      </c>
      <c r="C36" s="22">
        <f>SUMIF(Summary!$A:$A,'fed-pilt-int-tva'!$B36,Summary!Q:Q)</f>
        <v>1276.31</v>
      </c>
      <c r="D36" s="22">
        <f>SUMIF(Summary!$A:$A,'fed-pilt-int-tva'!$B36,Summary!R:R)</f>
        <v>0</v>
      </c>
      <c r="E36" s="22">
        <f>SUMIF(Summary!$A:$A,'fed-pilt-int-tva'!$B36,Summary!S:S)</f>
        <v>0</v>
      </c>
      <c r="F36" s="22">
        <f>SUMIF(Summary!$A:$A,'fed-pilt-int-tva'!$B36,Summary!T:T)</f>
        <v>0</v>
      </c>
      <c r="G36" s="43">
        <f t="shared" si="1"/>
        <v>0</v>
      </c>
    </row>
    <row r="37" spans="2:7" x14ac:dyDescent="0.25">
      <c r="B37" t="s">
        <v>241</v>
      </c>
      <c r="C37" s="22">
        <f>SUMIF(Summary!$A:$A,'fed-pilt-int-tva'!$B37,Summary!Q:Q)</f>
        <v>1002.9700000000001</v>
      </c>
      <c r="D37" s="22">
        <f>SUMIF(Summary!$A:$A,'fed-pilt-int-tva'!$B37,Summary!R:R)</f>
        <v>812.78</v>
      </c>
      <c r="E37" s="22">
        <f>SUMIF(Summary!$A:$A,'fed-pilt-int-tva'!$B37,Summary!S:S)</f>
        <v>0</v>
      </c>
      <c r="F37" s="22">
        <f>SUMIF(Summary!$A:$A,'fed-pilt-int-tva'!$B37,Summary!T:T)</f>
        <v>0</v>
      </c>
      <c r="G37" s="43">
        <f t="shared" si="1"/>
        <v>812.78</v>
      </c>
    </row>
    <row r="38" spans="2:7" x14ac:dyDescent="0.25">
      <c r="B38" t="s">
        <v>238</v>
      </c>
      <c r="C38" s="22">
        <f>SUMIF(Summary!$A:$A,'fed-pilt-int-tva'!$B38,Summary!Q:Q)</f>
        <v>525.27</v>
      </c>
      <c r="D38" s="22">
        <f>SUMIF(Summary!$A:$A,'fed-pilt-int-tva'!$B38,Summary!R:R)</f>
        <v>479.45000000000005</v>
      </c>
      <c r="E38" s="22">
        <f>SUMIF(Summary!$A:$A,'fed-pilt-int-tva'!$B38,Summary!S:S)</f>
        <v>0</v>
      </c>
      <c r="F38" s="22">
        <f>SUMIF(Summary!$A:$A,'fed-pilt-int-tva'!$B38,Summary!T:T)</f>
        <v>0</v>
      </c>
      <c r="G38" s="43">
        <f t="shared" si="1"/>
        <v>479.45000000000005</v>
      </c>
    </row>
    <row r="39" spans="2:7" x14ac:dyDescent="0.25">
      <c r="B39" t="s">
        <v>236</v>
      </c>
      <c r="C39" s="22">
        <f>SUMIF(Summary!$A:$A,'fed-pilt-int-tva'!$B39,Summary!Q:Q)</f>
        <v>1001.1399999999999</v>
      </c>
      <c r="D39" s="22">
        <f>SUMIF(Summary!$A:$A,'fed-pilt-int-tva'!$B39,Summary!R:R)</f>
        <v>168.93</v>
      </c>
      <c r="E39" s="22">
        <f>SUMIF(Summary!$A:$A,'fed-pilt-int-tva'!$B39,Summary!S:S)</f>
        <v>0</v>
      </c>
      <c r="F39" s="22">
        <f>SUMIF(Summary!$A:$A,'fed-pilt-int-tva'!$B39,Summary!T:T)</f>
        <v>0</v>
      </c>
      <c r="G39" s="43">
        <f t="shared" si="1"/>
        <v>168.93</v>
      </c>
    </row>
    <row r="40" spans="2:7" x14ac:dyDescent="0.25">
      <c r="B40" t="s">
        <v>234</v>
      </c>
      <c r="C40" s="22">
        <f>SUMIF(Summary!$A:$A,'fed-pilt-int-tva'!$B40,Summary!Q:Q)</f>
        <v>1117.8699999999999</v>
      </c>
      <c r="D40" s="22">
        <f>SUMIF(Summary!$A:$A,'fed-pilt-int-tva'!$B40,Summary!R:R)</f>
        <v>207.30000000000004</v>
      </c>
      <c r="E40" s="22">
        <f>SUMIF(Summary!$A:$A,'fed-pilt-int-tva'!$B40,Summary!S:S)</f>
        <v>0</v>
      </c>
      <c r="F40" s="22">
        <f>SUMIF(Summary!$A:$A,'fed-pilt-int-tva'!$B40,Summary!T:T)</f>
        <v>0</v>
      </c>
      <c r="G40" s="43">
        <f t="shared" si="1"/>
        <v>207.30000000000004</v>
      </c>
    </row>
    <row r="41" spans="2:7" x14ac:dyDescent="0.25">
      <c r="B41" t="s">
        <v>232</v>
      </c>
      <c r="C41" s="22">
        <f>SUMIF(Summary!$A:$A,'fed-pilt-int-tva'!$B41,Summary!Q:Q)</f>
        <v>791.43999999999994</v>
      </c>
      <c r="D41" s="22">
        <f>SUMIF(Summary!$A:$A,'fed-pilt-int-tva'!$B41,Summary!R:R)</f>
        <v>1056.25</v>
      </c>
      <c r="E41" s="22">
        <f>SUMIF(Summary!$A:$A,'fed-pilt-int-tva'!$B41,Summary!S:S)</f>
        <v>0</v>
      </c>
      <c r="F41" s="22">
        <f>SUMIF(Summary!$A:$A,'fed-pilt-int-tva'!$B41,Summary!T:T)</f>
        <v>0</v>
      </c>
      <c r="G41" s="43">
        <f t="shared" si="1"/>
        <v>1056.25</v>
      </c>
    </row>
    <row r="42" spans="2:7" x14ac:dyDescent="0.25">
      <c r="B42" t="s">
        <v>230</v>
      </c>
      <c r="C42" s="22">
        <f>SUMIF(Summary!$A:$A,'fed-pilt-int-tva'!$B42,Summary!Q:Q)</f>
        <v>804.77</v>
      </c>
      <c r="D42" s="22">
        <f>SUMIF(Summary!$A:$A,'fed-pilt-int-tva'!$B42,Summary!R:R)</f>
        <v>1183.6500000000001</v>
      </c>
      <c r="E42" s="22">
        <f>SUMIF(Summary!$A:$A,'fed-pilt-int-tva'!$B42,Summary!S:S)</f>
        <v>0</v>
      </c>
      <c r="F42" s="22">
        <f>SUMIF(Summary!$A:$A,'fed-pilt-int-tva'!$B42,Summary!T:T)</f>
        <v>0</v>
      </c>
      <c r="G42" s="43">
        <f t="shared" si="1"/>
        <v>1183.6500000000001</v>
      </c>
    </row>
    <row r="43" spans="2:7" x14ac:dyDescent="0.25">
      <c r="B43" t="s">
        <v>228</v>
      </c>
      <c r="C43" s="22">
        <f>SUMIF(Summary!$A:$A,'fed-pilt-int-tva'!$B43,Summary!Q:Q)</f>
        <v>559.95000000000005</v>
      </c>
      <c r="D43" s="22">
        <f>SUMIF(Summary!$A:$A,'fed-pilt-int-tva'!$B43,Summary!R:R)</f>
        <v>0</v>
      </c>
      <c r="E43" s="22">
        <f>SUMIF(Summary!$A:$A,'fed-pilt-int-tva'!$B43,Summary!S:S)</f>
        <v>0</v>
      </c>
      <c r="F43" s="22">
        <f>SUMIF(Summary!$A:$A,'fed-pilt-int-tva'!$B43,Summary!T:T)</f>
        <v>375.4</v>
      </c>
      <c r="G43" s="43">
        <f t="shared" si="1"/>
        <v>375.4</v>
      </c>
    </row>
    <row r="44" spans="2:7" x14ac:dyDescent="0.25">
      <c r="B44" t="s">
        <v>223</v>
      </c>
      <c r="C44" s="22">
        <f>SUMIF(Summary!$A:$A,'fed-pilt-int-tva'!$B44,Summary!Q:Q)</f>
        <v>391.08</v>
      </c>
      <c r="D44" s="22">
        <f>SUMIF(Summary!$A:$A,'fed-pilt-int-tva'!$B44,Summary!R:R)</f>
        <v>0</v>
      </c>
      <c r="E44" s="22">
        <f>SUMIF(Summary!$A:$A,'fed-pilt-int-tva'!$B44,Summary!S:S)</f>
        <v>0</v>
      </c>
      <c r="F44" s="22">
        <f>SUMIF(Summary!$A:$A,'fed-pilt-int-tva'!$B44,Summary!T:T)</f>
        <v>0</v>
      </c>
      <c r="G44" s="43">
        <f t="shared" si="1"/>
        <v>0</v>
      </c>
    </row>
    <row r="45" spans="2:7" x14ac:dyDescent="0.25">
      <c r="B45" t="s">
        <v>221</v>
      </c>
      <c r="C45" s="22">
        <f>SUMIF(Summary!$A:$A,'fed-pilt-int-tva'!$B45,Summary!Q:Q)</f>
        <v>7972.51</v>
      </c>
      <c r="D45" s="22">
        <f>SUMIF(Summary!$A:$A,'fed-pilt-int-tva'!$B45,Summary!R:R)</f>
        <v>3362.1</v>
      </c>
      <c r="E45" s="22">
        <f>SUMIF(Summary!$A:$A,'fed-pilt-int-tva'!$B45,Summary!S:S)</f>
        <v>0</v>
      </c>
      <c r="F45" s="22">
        <f>SUMIF(Summary!$A:$A,'fed-pilt-int-tva'!$B45,Summary!T:T)</f>
        <v>0</v>
      </c>
      <c r="G45" s="43">
        <f t="shared" si="1"/>
        <v>3362.1</v>
      </c>
    </row>
    <row r="46" spans="2:7" x14ac:dyDescent="0.25">
      <c r="B46" t="s">
        <v>220</v>
      </c>
      <c r="C46" s="22">
        <f>SUMIF(Summary!$A:$A,'fed-pilt-int-tva'!$B46,Summary!Q:Q)</f>
        <v>71.27</v>
      </c>
      <c r="D46" s="22">
        <f>SUMIF(Summary!$A:$A,'fed-pilt-int-tva'!$B46,Summary!R:R)</f>
        <v>0</v>
      </c>
      <c r="E46" s="22">
        <f>SUMIF(Summary!$A:$A,'fed-pilt-int-tva'!$B46,Summary!S:S)</f>
        <v>0</v>
      </c>
      <c r="F46" s="22">
        <f>SUMIF(Summary!$A:$A,'fed-pilt-int-tva'!$B46,Summary!T:T)</f>
        <v>0</v>
      </c>
      <c r="G46" s="43">
        <f t="shared" si="1"/>
        <v>0</v>
      </c>
    </row>
    <row r="47" spans="2:7" x14ac:dyDescent="0.25">
      <c r="B47" t="s">
        <v>219</v>
      </c>
      <c r="C47" s="22">
        <f>SUMIF(Summary!$A:$A,'fed-pilt-int-tva'!$B47,Summary!Q:Q)</f>
        <v>2870.19</v>
      </c>
      <c r="D47" s="22">
        <f>SUMIF(Summary!$A:$A,'fed-pilt-int-tva'!$B47,Summary!R:R)</f>
        <v>4675.09</v>
      </c>
      <c r="E47" s="22">
        <f>SUMIF(Summary!$A:$A,'fed-pilt-int-tva'!$B47,Summary!S:S)</f>
        <v>0</v>
      </c>
      <c r="F47" s="22">
        <f>SUMIF(Summary!$A:$A,'fed-pilt-int-tva'!$B47,Summary!T:T)</f>
        <v>0</v>
      </c>
      <c r="G47" s="43">
        <f t="shared" si="1"/>
        <v>4675.09</v>
      </c>
    </row>
    <row r="48" spans="2:7" x14ac:dyDescent="0.25">
      <c r="B48" t="s">
        <v>218</v>
      </c>
      <c r="C48" s="22">
        <f>SUMIF(Summary!$A:$A,'fed-pilt-int-tva'!$B48,Summary!Q:Q)</f>
        <v>34.33</v>
      </c>
      <c r="D48" s="22">
        <f>SUMIF(Summary!$A:$A,'fed-pilt-int-tva'!$B48,Summary!R:R)</f>
        <v>0</v>
      </c>
      <c r="E48" s="22">
        <f>SUMIF(Summary!$A:$A,'fed-pilt-int-tva'!$B48,Summary!S:S)</f>
        <v>0</v>
      </c>
      <c r="F48" s="22">
        <f>SUMIF(Summary!$A:$A,'fed-pilt-int-tva'!$B48,Summary!T:T)</f>
        <v>0</v>
      </c>
      <c r="G48" s="43">
        <f t="shared" si="1"/>
        <v>0</v>
      </c>
    </row>
    <row r="49" spans="2:7" x14ac:dyDescent="0.25">
      <c r="B49" t="s">
        <v>216</v>
      </c>
      <c r="C49" s="22">
        <f>SUMIF(Summary!$A:$A,'fed-pilt-int-tva'!$B49,Summary!Q:Q)</f>
        <v>81</v>
      </c>
      <c r="D49" s="22">
        <f>SUMIF(Summary!$A:$A,'fed-pilt-int-tva'!$B49,Summary!R:R)</f>
        <v>0</v>
      </c>
      <c r="E49" s="22">
        <f>SUMIF(Summary!$A:$A,'fed-pilt-int-tva'!$B49,Summary!S:S)</f>
        <v>0</v>
      </c>
      <c r="F49" s="22">
        <f>SUMIF(Summary!$A:$A,'fed-pilt-int-tva'!$B49,Summary!T:T)</f>
        <v>0</v>
      </c>
      <c r="G49" s="43">
        <f t="shared" si="1"/>
        <v>0</v>
      </c>
    </row>
    <row r="50" spans="2:7" x14ac:dyDescent="0.25">
      <c r="B50" t="s">
        <v>215</v>
      </c>
      <c r="C50" s="22">
        <f>SUMIF(Summary!$A:$A,'fed-pilt-int-tva'!$B50,Summary!Q:Q)</f>
        <v>31.12</v>
      </c>
      <c r="D50" s="22">
        <f>SUMIF(Summary!$A:$A,'fed-pilt-int-tva'!$B50,Summary!R:R)</f>
        <v>0</v>
      </c>
      <c r="E50" s="22">
        <f>SUMIF(Summary!$A:$A,'fed-pilt-int-tva'!$B50,Summary!S:S)</f>
        <v>0</v>
      </c>
      <c r="F50" s="22">
        <f>SUMIF(Summary!$A:$A,'fed-pilt-int-tva'!$B50,Summary!T:T)</f>
        <v>0</v>
      </c>
      <c r="G50" s="43">
        <f t="shared" si="1"/>
        <v>0</v>
      </c>
    </row>
    <row r="51" spans="2:7" x14ac:dyDescent="0.25">
      <c r="B51" t="s">
        <v>213</v>
      </c>
      <c r="C51" s="22">
        <f>SUMIF(Summary!$A:$A,'fed-pilt-int-tva'!$B51,Summary!Q:Q)</f>
        <v>29.54</v>
      </c>
      <c r="D51" s="22">
        <f>SUMIF(Summary!$A:$A,'fed-pilt-int-tva'!$B51,Summary!R:R)</f>
        <v>0</v>
      </c>
      <c r="E51" s="22">
        <f>SUMIF(Summary!$A:$A,'fed-pilt-int-tva'!$B51,Summary!S:S)</f>
        <v>0</v>
      </c>
      <c r="F51" s="22">
        <f>SUMIF(Summary!$A:$A,'fed-pilt-int-tva'!$B51,Summary!T:T)</f>
        <v>0</v>
      </c>
      <c r="G51" s="43">
        <f t="shared" si="1"/>
        <v>0</v>
      </c>
    </row>
    <row r="52" spans="2:7" x14ac:dyDescent="0.25">
      <c r="B52" t="s">
        <v>211</v>
      </c>
      <c r="C52" s="22">
        <f>SUMIF(Summary!$A:$A,'fed-pilt-int-tva'!$B52,Summary!Q:Q)</f>
        <v>0.88</v>
      </c>
      <c r="D52" s="22">
        <f>SUMIF(Summary!$A:$A,'fed-pilt-int-tva'!$B52,Summary!R:R)</f>
        <v>0</v>
      </c>
      <c r="E52" s="22">
        <f>SUMIF(Summary!$A:$A,'fed-pilt-int-tva'!$B52,Summary!S:S)</f>
        <v>0</v>
      </c>
      <c r="F52" s="22">
        <f>SUMIF(Summary!$A:$A,'fed-pilt-int-tva'!$B52,Summary!T:T)</f>
        <v>0</v>
      </c>
      <c r="G52" s="43">
        <f t="shared" si="1"/>
        <v>0</v>
      </c>
    </row>
    <row r="53" spans="2:7" x14ac:dyDescent="0.25">
      <c r="B53" t="s">
        <v>210</v>
      </c>
      <c r="C53" s="22">
        <f>SUMIF(Summary!$A:$A,'fed-pilt-int-tva'!$B53,Summary!Q:Q)</f>
        <v>35.299999999999997</v>
      </c>
      <c r="D53" s="22">
        <f>SUMIF(Summary!$A:$A,'fed-pilt-int-tva'!$B53,Summary!R:R)</f>
        <v>0</v>
      </c>
      <c r="E53" s="22">
        <f>SUMIF(Summary!$A:$A,'fed-pilt-int-tva'!$B53,Summary!S:S)</f>
        <v>0</v>
      </c>
      <c r="F53" s="22">
        <f>SUMIF(Summary!$A:$A,'fed-pilt-int-tva'!$B53,Summary!T:T)</f>
        <v>0</v>
      </c>
      <c r="G53" s="43">
        <f t="shared" si="1"/>
        <v>0</v>
      </c>
    </row>
    <row r="54" spans="2:7" x14ac:dyDescent="0.25">
      <c r="B54" t="s">
        <v>209</v>
      </c>
      <c r="C54" s="22">
        <f>SUMIF(Summary!$A:$A,'fed-pilt-int-tva'!$B54,Summary!Q:Q)</f>
        <v>288.39999999999998</v>
      </c>
      <c r="D54" s="22">
        <f>SUMIF(Summary!$A:$A,'fed-pilt-int-tva'!$B54,Summary!R:R)</f>
        <v>329.1</v>
      </c>
      <c r="E54" s="22">
        <f>SUMIF(Summary!$A:$A,'fed-pilt-int-tva'!$B54,Summary!S:S)</f>
        <v>0</v>
      </c>
      <c r="F54" s="22">
        <f>SUMIF(Summary!$A:$A,'fed-pilt-int-tva'!$B54,Summary!T:T)</f>
        <v>0</v>
      </c>
      <c r="G54" s="43">
        <f t="shared" si="1"/>
        <v>329.1</v>
      </c>
    </row>
    <row r="55" spans="2:7" x14ac:dyDescent="0.25">
      <c r="B55" t="s">
        <v>208</v>
      </c>
      <c r="C55" s="22">
        <f>SUMIF(Summary!$A:$A,'fed-pilt-int-tva'!$B55,Summary!Q:Q)</f>
        <v>1206.07</v>
      </c>
      <c r="D55" s="22">
        <f>SUMIF(Summary!$A:$A,'fed-pilt-int-tva'!$B55,Summary!R:R)</f>
        <v>1331.32</v>
      </c>
      <c r="E55" s="22">
        <f>SUMIF(Summary!$A:$A,'fed-pilt-int-tva'!$B55,Summary!S:S)</f>
        <v>0</v>
      </c>
      <c r="F55" s="22">
        <f>SUMIF(Summary!$A:$A,'fed-pilt-int-tva'!$B55,Summary!T:T)</f>
        <v>0</v>
      </c>
      <c r="G55" s="43">
        <f t="shared" si="1"/>
        <v>1331.32</v>
      </c>
    </row>
    <row r="56" spans="2:7" x14ac:dyDescent="0.25">
      <c r="B56" t="s">
        <v>207</v>
      </c>
      <c r="C56" s="22">
        <f>SUMIF(Summary!$A:$A,'fed-pilt-int-tva'!$B56,Summary!Q:Q)</f>
        <v>143.13999999999999</v>
      </c>
      <c r="D56" s="22">
        <f>SUMIF(Summary!$A:$A,'fed-pilt-int-tva'!$B56,Summary!R:R)</f>
        <v>0</v>
      </c>
      <c r="E56" s="22">
        <f>SUMIF(Summary!$A:$A,'fed-pilt-int-tva'!$B56,Summary!S:S)</f>
        <v>0</v>
      </c>
      <c r="F56" s="22">
        <f>SUMIF(Summary!$A:$A,'fed-pilt-int-tva'!$B56,Summary!T:T)</f>
        <v>0</v>
      </c>
      <c r="G56" s="43">
        <f t="shared" si="1"/>
        <v>0</v>
      </c>
    </row>
    <row r="57" spans="2:7" x14ac:dyDescent="0.25">
      <c r="B57" t="s">
        <v>205</v>
      </c>
      <c r="C57" s="22">
        <f>SUMIF(Summary!$A:$A,'fed-pilt-int-tva'!$B57,Summary!Q:Q)</f>
        <v>307.27</v>
      </c>
      <c r="D57" s="22">
        <f>SUMIF(Summary!$A:$A,'fed-pilt-int-tva'!$B57,Summary!R:R)</f>
        <v>0</v>
      </c>
      <c r="E57" s="22">
        <f>SUMIF(Summary!$A:$A,'fed-pilt-int-tva'!$B57,Summary!S:S)</f>
        <v>0</v>
      </c>
      <c r="F57" s="22">
        <f>SUMIF(Summary!$A:$A,'fed-pilt-int-tva'!$B57,Summary!T:T)</f>
        <v>0</v>
      </c>
      <c r="G57" s="43">
        <f t="shared" si="1"/>
        <v>0</v>
      </c>
    </row>
    <row r="58" spans="2:7" x14ac:dyDescent="0.25">
      <c r="B58" t="s">
        <v>204</v>
      </c>
      <c r="C58" s="22">
        <f>SUMIF(Summary!$A:$A,'fed-pilt-int-tva'!$B58,Summary!Q:Q)</f>
        <v>745.11</v>
      </c>
      <c r="D58" s="22">
        <f>SUMIF(Summary!$A:$A,'fed-pilt-int-tva'!$B58,Summary!R:R)</f>
        <v>230.55</v>
      </c>
      <c r="E58" s="22">
        <f>SUMIF(Summary!$A:$A,'fed-pilt-int-tva'!$B58,Summary!S:S)</f>
        <v>0</v>
      </c>
      <c r="F58" s="22">
        <f>SUMIF(Summary!$A:$A,'fed-pilt-int-tva'!$B58,Summary!T:T)</f>
        <v>0</v>
      </c>
      <c r="G58" s="43">
        <f t="shared" si="1"/>
        <v>230.55</v>
      </c>
    </row>
    <row r="59" spans="2:7" x14ac:dyDescent="0.25">
      <c r="B59" t="s">
        <v>201</v>
      </c>
      <c r="C59" s="22">
        <f>SUMIF(Summary!$A:$A,'fed-pilt-int-tva'!$B59,Summary!Q:Q)</f>
        <v>11136.28</v>
      </c>
      <c r="D59" s="22">
        <f>SUMIF(Summary!$A:$A,'fed-pilt-int-tva'!$B59,Summary!R:R)</f>
        <v>17242.259999999998</v>
      </c>
      <c r="E59" s="22">
        <f>SUMIF(Summary!$A:$A,'fed-pilt-int-tva'!$B59,Summary!S:S)</f>
        <v>0</v>
      </c>
      <c r="F59" s="22">
        <f>SUMIF(Summary!$A:$A,'fed-pilt-int-tva'!$B59,Summary!T:T)</f>
        <v>0</v>
      </c>
      <c r="G59" s="43">
        <f t="shared" si="1"/>
        <v>17242.259999999998</v>
      </c>
    </row>
    <row r="60" spans="2:7" x14ac:dyDescent="0.25">
      <c r="B60" t="s">
        <v>199</v>
      </c>
      <c r="C60" s="22">
        <f>SUMIF(Summary!$A:$A,'fed-pilt-int-tva'!$B60,Summary!Q:Q)</f>
        <v>1144.57</v>
      </c>
      <c r="D60" s="22">
        <f>SUMIF(Summary!$A:$A,'fed-pilt-int-tva'!$B60,Summary!R:R)</f>
        <v>3189.22</v>
      </c>
      <c r="E60" s="22">
        <f>SUMIF(Summary!$A:$A,'fed-pilt-int-tva'!$B60,Summary!S:S)</f>
        <v>0</v>
      </c>
      <c r="F60" s="22">
        <f>SUMIF(Summary!$A:$A,'fed-pilt-int-tva'!$B60,Summary!T:T)</f>
        <v>0</v>
      </c>
      <c r="G60" s="43">
        <f t="shared" si="1"/>
        <v>3189.22</v>
      </c>
    </row>
    <row r="61" spans="2:7" x14ac:dyDescent="0.25">
      <c r="B61" t="s">
        <v>192</v>
      </c>
      <c r="C61" s="22">
        <f>SUMIF(Summary!$A:$A,'fed-pilt-int-tva'!$B61,Summary!Q:Q)</f>
        <v>0</v>
      </c>
      <c r="D61" s="22">
        <f>SUMIF(Summary!$A:$A,'fed-pilt-int-tva'!$B61,Summary!R:R)</f>
        <v>0</v>
      </c>
      <c r="E61" s="22">
        <f>SUMIF(Summary!$A:$A,'fed-pilt-int-tva'!$B61,Summary!S:S)</f>
        <v>0</v>
      </c>
      <c r="F61" s="22">
        <f>SUMIF(Summary!$A:$A,'fed-pilt-int-tva'!$B61,Summary!T:T)</f>
        <v>0</v>
      </c>
      <c r="G61" s="43">
        <f t="shared" si="1"/>
        <v>0</v>
      </c>
    </row>
    <row r="62" spans="2:7" x14ac:dyDescent="0.25">
      <c r="B62" t="s">
        <v>183</v>
      </c>
      <c r="C62" s="22">
        <f>SUMIF(Summary!$A:$A,'fed-pilt-int-tva'!$B62,Summary!Q:Q)</f>
        <v>0</v>
      </c>
      <c r="D62" s="22">
        <f>SUMIF(Summary!$A:$A,'fed-pilt-int-tva'!$B62,Summary!R:R)</f>
        <v>0</v>
      </c>
      <c r="E62" s="22">
        <f>SUMIF(Summary!$A:$A,'fed-pilt-int-tva'!$B62,Summary!S:S)</f>
        <v>0</v>
      </c>
      <c r="F62" s="22">
        <f>SUMIF(Summary!$A:$A,'fed-pilt-int-tva'!$B62,Summary!T:T)</f>
        <v>0</v>
      </c>
      <c r="G62" s="43">
        <f t="shared" si="1"/>
        <v>0</v>
      </c>
    </row>
    <row r="63" spans="2:7" x14ac:dyDescent="0.25">
      <c r="B63" t="s">
        <v>182</v>
      </c>
      <c r="C63" s="22">
        <f>SUMIF(Summary!$A:$A,'fed-pilt-int-tva'!$B63,Summary!Q:Q)</f>
        <v>165.94</v>
      </c>
      <c r="D63" s="22">
        <f>SUMIF(Summary!$A:$A,'fed-pilt-int-tva'!$B63,Summary!R:R)</f>
        <v>52.230000000000018</v>
      </c>
      <c r="E63" s="22">
        <f>SUMIF(Summary!$A:$A,'fed-pilt-int-tva'!$B63,Summary!S:S)</f>
        <v>509.35</v>
      </c>
      <c r="F63" s="22">
        <f>SUMIF(Summary!$A:$A,'fed-pilt-int-tva'!$B63,Summary!T:T)</f>
        <v>0</v>
      </c>
      <c r="G63" s="43">
        <f t="shared" si="1"/>
        <v>561.58000000000004</v>
      </c>
    </row>
    <row r="64" spans="2:7" x14ac:dyDescent="0.25">
      <c r="B64" t="s">
        <v>177</v>
      </c>
      <c r="C64" s="22">
        <f>SUMIF(Summary!$A:$A,'fed-pilt-int-tva'!$B64,Summary!Q:Q)</f>
        <v>57.14</v>
      </c>
      <c r="D64" s="22">
        <f>SUMIF(Summary!$A:$A,'fed-pilt-int-tva'!$B64,Summary!R:R)</f>
        <v>0</v>
      </c>
      <c r="E64" s="22">
        <f>SUMIF(Summary!$A:$A,'fed-pilt-int-tva'!$B64,Summary!S:S)</f>
        <v>27.37</v>
      </c>
      <c r="F64" s="22">
        <f>SUMIF(Summary!$A:$A,'fed-pilt-int-tva'!$B64,Summary!T:T)</f>
        <v>0</v>
      </c>
      <c r="G64" s="43">
        <f t="shared" si="1"/>
        <v>27.37</v>
      </c>
    </row>
    <row r="65" spans="2:7" x14ac:dyDescent="0.25">
      <c r="B65" t="s">
        <v>175</v>
      </c>
      <c r="C65" s="22">
        <f>SUMIF(Summary!$A:$A,'fed-pilt-int-tva'!$B65,Summary!Q:Q)</f>
        <v>47.77</v>
      </c>
      <c r="D65" s="22">
        <f>SUMIF(Summary!$A:$A,'fed-pilt-int-tva'!$B65,Summary!R:R)</f>
        <v>0</v>
      </c>
      <c r="E65" s="22">
        <f>SUMIF(Summary!$A:$A,'fed-pilt-int-tva'!$B65,Summary!S:S)</f>
        <v>0</v>
      </c>
      <c r="F65" s="22">
        <f>SUMIF(Summary!$A:$A,'fed-pilt-int-tva'!$B65,Summary!T:T)</f>
        <v>0</v>
      </c>
      <c r="G65" s="43">
        <f t="shared" si="1"/>
        <v>0</v>
      </c>
    </row>
    <row r="66" spans="2:7" x14ac:dyDescent="0.25">
      <c r="B66" t="s">
        <v>179</v>
      </c>
      <c r="C66" s="22">
        <f>SUMIF(Summary!$A:$A,'fed-pilt-int-tva'!$B66,Summary!Q:Q)</f>
        <v>2613.77</v>
      </c>
      <c r="D66" s="22">
        <f>SUMIF(Summary!$A:$A,'fed-pilt-int-tva'!$B66,Summary!R:R)</f>
        <v>768.49</v>
      </c>
      <c r="E66" s="22">
        <f>SUMIF(Summary!$A:$A,'fed-pilt-int-tva'!$B66,Summary!S:S)</f>
        <v>205.95</v>
      </c>
      <c r="F66" s="22">
        <f>SUMIF(Summary!$A:$A,'fed-pilt-int-tva'!$B66,Summary!T:T)</f>
        <v>0</v>
      </c>
      <c r="G66" s="43">
        <f t="shared" si="1"/>
        <v>974.44</v>
      </c>
    </row>
    <row r="67" spans="2:7" x14ac:dyDescent="0.25">
      <c r="B67" t="s">
        <v>170</v>
      </c>
      <c r="C67" s="22">
        <f>SUMIF(Summary!$A:$A,'fed-pilt-int-tva'!$B67,Summary!Q:Q)</f>
        <v>3171.22</v>
      </c>
      <c r="D67" s="22">
        <f>SUMIF(Summary!$A:$A,'fed-pilt-int-tva'!$B67,Summary!R:R)</f>
        <v>2694.65</v>
      </c>
      <c r="E67" s="22">
        <f>SUMIF(Summary!$A:$A,'fed-pilt-int-tva'!$B67,Summary!S:S)</f>
        <v>0</v>
      </c>
      <c r="F67" s="22">
        <f>SUMIF(Summary!$A:$A,'fed-pilt-int-tva'!$B67,Summary!T:T)</f>
        <v>0</v>
      </c>
      <c r="G67" s="43">
        <f t="shared" si="1"/>
        <v>2694.65</v>
      </c>
    </row>
    <row r="68" spans="2:7" x14ac:dyDescent="0.25">
      <c r="B68" t="s">
        <v>200</v>
      </c>
      <c r="C68" s="22">
        <f>SUMIF(Summary!$A:$A,'fed-pilt-int-tva'!$B68,Summary!Q:Q)</f>
        <v>1123.8900000000001</v>
      </c>
      <c r="D68" s="22">
        <f>SUMIF(Summary!$A:$A,'fed-pilt-int-tva'!$B68,Summary!R:R)</f>
        <v>1769.23</v>
      </c>
      <c r="E68" s="22">
        <f>SUMIF(Summary!$A:$A,'fed-pilt-int-tva'!$B68,Summary!S:S)</f>
        <v>0</v>
      </c>
      <c r="F68" s="22">
        <f>SUMIF(Summary!$A:$A,'fed-pilt-int-tva'!$B68,Summary!T:T)</f>
        <v>0</v>
      </c>
      <c r="G68" s="43">
        <f t="shared" si="1"/>
        <v>1769.23</v>
      </c>
    </row>
    <row r="69" spans="2:7" x14ac:dyDescent="0.25">
      <c r="B69" t="s">
        <v>163</v>
      </c>
      <c r="C69" s="22">
        <f>SUMIF(Summary!$A:$A,'fed-pilt-int-tva'!$B69,Summary!Q:Q)</f>
        <v>172.16</v>
      </c>
      <c r="D69" s="22">
        <f>SUMIF(Summary!$A:$A,'fed-pilt-int-tva'!$B69,Summary!R:R)</f>
        <v>228.04</v>
      </c>
      <c r="E69" s="22">
        <f>SUMIF(Summary!$A:$A,'fed-pilt-int-tva'!$B69,Summary!S:S)</f>
        <v>0</v>
      </c>
      <c r="F69" s="22">
        <f>SUMIF(Summary!$A:$A,'fed-pilt-int-tva'!$B69,Summary!T:T)</f>
        <v>0</v>
      </c>
      <c r="G69" s="43">
        <f t="shared" ref="G69:G84" si="2">SUM(D69:F69)</f>
        <v>228.04</v>
      </c>
    </row>
    <row r="70" spans="2:7" x14ac:dyDescent="0.25">
      <c r="B70" t="s">
        <v>160</v>
      </c>
      <c r="C70" s="22">
        <f>SUMIF(Summary!$A:$A,'fed-pilt-int-tva'!$B70,Summary!Q:Q)</f>
        <v>3437.79</v>
      </c>
      <c r="D70" s="22">
        <f>SUMIF(Summary!$A:$A,'fed-pilt-int-tva'!$B70,Summary!R:R)</f>
        <v>951.8900000000001</v>
      </c>
      <c r="E70" s="22">
        <f>SUMIF(Summary!$A:$A,'fed-pilt-int-tva'!$B70,Summary!S:S)</f>
        <v>255.05</v>
      </c>
      <c r="F70" s="22">
        <f>SUMIF(Summary!$A:$A,'fed-pilt-int-tva'!$B70,Summary!T:T)</f>
        <v>0</v>
      </c>
      <c r="G70" s="43">
        <f t="shared" si="2"/>
        <v>1206.94</v>
      </c>
    </row>
    <row r="71" spans="2:7" x14ac:dyDescent="0.25">
      <c r="B71" t="s">
        <v>167</v>
      </c>
      <c r="C71" s="22">
        <f>SUMIF(Summary!$A:$A,'fed-pilt-int-tva'!$B71,Summary!Q:Q)</f>
        <v>157.15</v>
      </c>
      <c r="D71" s="22">
        <f>SUMIF(Summary!$A:$A,'fed-pilt-int-tva'!$B71,Summary!R:R)</f>
        <v>123.47</v>
      </c>
      <c r="E71" s="22">
        <f>SUMIF(Summary!$A:$A,'fed-pilt-int-tva'!$B71,Summary!S:S)</f>
        <v>0</v>
      </c>
      <c r="F71" s="22">
        <f>SUMIF(Summary!$A:$A,'fed-pilt-int-tva'!$B71,Summary!T:T)</f>
        <v>0</v>
      </c>
      <c r="G71" s="43">
        <f t="shared" si="2"/>
        <v>123.47</v>
      </c>
    </row>
    <row r="72" spans="2:7" x14ac:dyDescent="0.25">
      <c r="B72" t="s">
        <v>166</v>
      </c>
      <c r="C72" s="22">
        <f>SUMIF(Summary!$A:$A,'fed-pilt-int-tva'!$B72,Summary!Q:Q)</f>
        <v>778.49</v>
      </c>
      <c r="D72" s="22">
        <f>SUMIF(Summary!$A:$A,'fed-pilt-int-tva'!$B72,Summary!R:R)</f>
        <v>245.18999999999983</v>
      </c>
      <c r="E72" s="22">
        <f>SUMIF(Summary!$A:$A,'fed-pilt-int-tva'!$B72,Summary!S:S)</f>
        <v>1454.42</v>
      </c>
      <c r="F72" s="22">
        <f>SUMIF(Summary!$A:$A,'fed-pilt-int-tva'!$B72,Summary!T:T)</f>
        <v>0</v>
      </c>
      <c r="G72" s="43">
        <f t="shared" si="2"/>
        <v>1699.61</v>
      </c>
    </row>
    <row r="73" spans="2:7" x14ac:dyDescent="0.25">
      <c r="B73" t="s">
        <v>158</v>
      </c>
      <c r="C73" s="22">
        <f>SUMIF(Summary!$A:$A,'fed-pilt-int-tva'!$B73,Summary!Q:Q)</f>
        <v>1118.57</v>
      </c>
      <c r="D73" s="22">
        <f>SUMIF(Summary!$A:$A,'fed-pilt-int-tva'!$B73,Summary!R:R)</f>
        <v>0</v>
      </c>
      <c r="E73" s="22">
        <f>SUMIF(Summary!$A:$A,'fed-pilt-int-tva'!$B73,Summary!S:S)</f>
        <v>0</v>
      </c>
      <c r="F73" s="22">
        <f>SUMIF(Summary!$A:$A,'fed-pilt-int-tva'!$B73,Summary!T:T)</f>
        <v>0</v>
      </c>
      <c r="G73" s="43">
        <f t="shared" si="2"/>
        <v>0</v>
      </c>
    </row>
    <row r="74" spans="2:7" x14ac:dyDescent="0.25">
      <c r="B74" t="s">
        <v>156</v>
      </c>
      <c r="C74" s="22">
        <f>SUMIF(Summary!$A:$A,'fed-pilt-int-tva'!$B74,Summary!Q:Q)</f>
        <v>515.88</v>
      </c>
      <c r="D74" s="22">
        <f>SUMIF(Summary!$A:$A,'fed-pilt-int-tva'!$B74,Summary!R:R)</f>
        <v>0</v>
      </c>
      <c r="E74" s="22">
        <f>SUMIF(Summary!$A:$A,'fed-pilt-int-tva'!$B74,Summary!S:S)</f>
        <v>0</v>
      </c>
      <c r="F74" s="22">
        <f>SUMIF(Summary!$A:$A,'fed-pilt-int-tva'!$B74,Summary!T:T)</f>
        <v>0</v>
      </c>
      <c r="G74" s="43">
        <f t="shared" si="2"/>
        <v>0</v>
      </c>
    </row>
    <row r="75" spans="2:7" x14ac:dyDescent="0.25">
      <c r="B75" t="s">
        <v>154</v>
      </c>
      <c r="C75" s="22">
        <f>SUMIF(Summary!$A:$A,'fed-pilt-int-tva'!$B75,Summary!Q:Q)</f>
        <v>481.59</v>
      </c>
      <c r="D75" s="22">
        <f>SUMIF(Summary!$A:$A,'fed-pilt-int-tva'!$B75,Summary!R:R)</f>
        <v>0</v>
      </c>
      <c r="E75" s="22">
        <f>SUMIF(Summary!$A:$A,'fed-pilt-int-tva'!$B75,Summary!S:S)</f>
        <v>0</v>
      </c>
      <c r="F75" s="22">
        <f>SUMIF(Summary!$A:$A,'fed-pilt-int-tva'!$B75,Summary!T:T)</f>
        <v>0</v>
      </c>
      <c r="G75" s="43">
        <f t="shared" si="2"/>
        <v>0</v>
      </c>
    </row>
    <row r="76" spans="2:7" x14ac:dyDescent="0.25">
      <c r="B76" t="s">
        <v>151</v>
      </c>
      <c r="C76" s="22">
        <f>SUMIF(Summary!$A:$A,'fed-pilt-int-tva'!$B76,Summary!Q:Q)</f>
        <v>636.48</v>
      </c>
      <c r="D76" s="22">
        <f>SUMIF(Summary!$A:$A,'fed-pilt-int-tva'!$B76,Summary!R:R)</f>
        <v>0</v>
      </c>
      <c r="E76" s="22">
        <f>SUMIF(Summary!$A:$A,'fed-pilt-int-tva'!$B76,Summary!S:S)</f>
        <v>0</v>
      </c>
      <c r="F76" s="22">
        <f>SUMIF(Summary!$A:$A,'fed-pilt-int-tva'!$B76,Summary!T:T)</f>
        <v>0</v>
      </c>
      <c r="G76" s="43">
        <f t="shared" si="2"/>
        <v>0</v>
      </c>
    </row>
    <row r="77" spans="2:7" x14ac:dyDescent="0.25">
      <c r="B77" t="s">
        <v>148</v>
      </c>
      <c r="C77" s="22">
        <f>SUMIF(Summary!$A:$A,'fed-pilt-int-tva'!$B77,Summary!Q:Q)</f>
        <v>0</v>
      </c>
      <c r="D77" s="22">
        <f>SUMIF(Summary!$A:$A,'fed-pilt-int-tva'!$B77,Summary!R:R)</f>
        <v>0</v>
      </c>
      <c r="E77" s="22">
        <f>SUMIF(Summary!$A:$A,'fed-pilt-int-tva'!$B77,Summary!S:S)</f>
        <v>0</v>
      </c>
      <c r="F77" s="22">
        <f>SUMIF(Summary!$A:$A,'fed-pilt-int-tva'!$B77,Summary!T:T)</f>
        <v>0</v>
      </c>
      <c r="G77" s="43">
        <f t="shared" si="2"/>
        <v>0</v>
      </c>
    </row>
    <row r="78" spans="2:7" x14ac:dyDescent="0.25">
      <c r="B78" t="s">
        <v>145</v>
      </c>
      <c r="C78" s="22">
        <f>SUMIF(Summary!$A:$A,'fed-pilt-int-tva'!$B78,Summary!Q:Q)</f>
        <v>2849.21</v>
      </c>
      <c r="D78" s="22">
        <f>SUMIF(Summary!$A:$A,'fed-pilt-int-tva'!$B78,Summary!R:R)</f>
        <v>0</v>
      </c>
      <c r="E78" s="22">
        <f>SUMIF(Summary!$A:$A,'fed-pilt-int-tva'!$B78,Summary!S:S)</f>
        <v>0</v>
      </c>
      <c r="F78" s="22">
        <f>SUMIF(Summary!$A:$A,'fed-pilt-int-tva'!$B78,Summary!T:T)</f>
        <v>0</v>
      </c>
      <c r="G78" s="43">
        <f t="shared" si="2"/>
        <v>0</v>
      </c>
    </row>
    <row r="79" spans="2:7" x14ac:dyDescent="0.25">
      <c r="B79" t="s">
        <v>143</v>
      </c>
      <c r="C79" s="22">
        <f>SUMIF(Summary!$A:$A,'fed-pilt-int-tva'!$B79,Summary!Q:Q)</f>
        <v>1701.64</v>
      </c>
      <c r="D79" s="22">
        <f>SUMIF(Summary!$A:$A,'fed-pilt-int-tva'!$B79,Summary!R:R)</f>
        <v>0</v>
      </c>
      <c r="E79" s="22">
        <f>SUMIF(Summary!$A:$A,'fed-pilt-int-tva'!$B79,Summary!S:S)</f>
        <v>0</v>
      </c>
      <c r="F79" s="22">
        <f>SUMIF(Summary!$A:$A,'fed-pilt-int-tva'!$B79,Summary!T:T)</f>
        <v>0</v>
      </c>
      <c r="G79" s="43">
        <f t="shared" si="2"/>
        <v>0</v>
      </c>
    </row>
    <row r="80" spans="2:7" x14ac:dyDescent="0.25">
      <c r="B80" t="s">
        <v>142</v>
      </c>
      <c r="C80" s="22">
        <f>SUMIF(Summary!$A:$A,'fed-pilt-int-tva'!$B80,Summary!Q:Q)</f>
        <v>3160.77</v>
      </c>
      <c r="D80" s="22">
        <f>SUMIF(Summary!$A:$A,'fed-pilt-int-tva'!$B80,Summary!R:R)</f>
        <v>0</v>
      </c>
      <c r="E80" s="22">
        <f>SUMIF(Summary!$A:$A,'fed-pilt-int-tva'!$B80,Summary!S:S)</f>
        <v>0</v>
      </c>
      <c r="F80" s="22">
        <f>SUMIF(Summary!$A:$A,'fed-pilt-int-tva'!$B80,Summary!T:T)</f>
        <v>0</v>
      </c>
      <c r="G80" s="43">
        <f t="shared" si="2"/>
        <v>0</v>
      </c>
    </row>
    <row r="81" spans="2:7" x14ac:dyDescent="0.25">
      <c r="B81" t="s">
        <v>141</v>
      </c>
      <c r="C81" s="22">
        <f>SUMIF(Summary!$A:$A,'fed-pilt-int-tva'!$B81,Summary!Q:Q)</f>
        <v>817.68</v>
      </c>
      <c r="D81" s="22">
        <f>SUMIF(Summary!$A:$A,'fed-pilt-int-tva'!$B81,Summary!R:R)</f>
        <v>0</v>
      </c>
      <c r="E81" s="22">
        <f>SUMIF(Summary!$A:$A,'fed-pilt-int-tva'!$B81,Summary!S:S)</f>
        <v>0</v>
      </c>
      <c r="F81" s="22">
        <f>SUMIF(Summary!$A:$A,'fed-pilt-int-tva'!$B81,Summary!T:T)</f>
        <v>0</v>
      </c>
      <c r="G81" s="43">
        <f t="shared" si="2"/>
        <v>0</v>
      </c>
    </row>
    <row r="82" spans="2:7" x14ac:dyDescent="0.25">
      <c r="B82" t="s">
        <v>140</v>
      </c>
      <c r="C82" s="22">
        <f>SUMIF(Summary!$A:$A,'fed-pilt-int-tva'!$B82,Summary!Q:Q)</f>
        <v>1929.54</v>
      </c>
      <c r="D82" s="22">
        <f>SUMIF(Summary!$A:$A,'fed-pilt-int-tva'!$B82,Summary!R:R)</f>
        <v>0</v>
      </c>
      <c r="E82" s="22">
        <f>SUMIF(Summary!$A:$A,'fed-pilt-int-tva'!$B82,Summary!S:S)</f>
        <v>0</v>
      </c>
      <c r="F82" s="22">
        <f>SUMIF(Summary!$A:$A,'fed-pilt-int-tva'!$B82,Summary!T:T)</f>
        <v>0</v>
      </c>
      <c r="G82" s="43">
        <f t="shared" si="2"/>
        <v>0</v>
      </c>
    </row>
    <row r="83" spans="2:7" x14ac:dyDescent="0.25">
      <c r="B83" t="s">
        <v>139</v>
      </c>
      <c r="C83" s="22">
        <f>SUMIF(Summary!$A:$A,'fed-pilt-int-tva'!$B83,Summary!Q:Q)</f>
        <v>3541.96</v>
      </c>
      <c r="D83" s="22">
        <f>SUMIF(Summary!$A:$A,'fed-pilt-int-tva'!$B83,Summary!R:R)</f>
        <v>0</v>
      </c>
      <c r="E83" s="22">
        <f>SUMIF(Summary!$A:$A,'fed-pilt-int-tva'!$B83,Summary!S:S)</f>
        <v>0</v>
      </c>
      <c r="F83" s="22">
        <f>SUMIF(Summary!$A:$A,'fed-pilt-int-tva'!$B83,Summary!T:T)</f>
        <v>0</v>
      </c>
      <c r="G83" s="43">
        <f t="shared" si="2"/>
        <v>0</v>
      </c>
    </row>
    <row r="84" spans="2:7" x14ac:dyDescent="0.25">
      <c r="B84" t="s">
        <v>138</v>
      </c>
      <c r="C84" s="22">
        <f>SUMIF(Summary!$A:$A,'fed-pilt-int-tva'!$B84,Summary!Q:Q)</f>
        <v>1225.6500000000001</v>
      </c>
      <c r="D84" s="22">
        <f>SUMIF(Summary!$A:$A,'fed-pilt-int-tva'!$B84,Summary!R:R)</f>
        <v>0</v>
      </c>
      <c r="E84" s="22">
        <f>SUMIF(Summary!$A:$A,'fed-pilt-int-tva'!$B84,Summary!S:S)</f>
        <v>0</v>
      </c>
      <c r="F84" s="22">
        <f>SUMIF(Summary!$A:$A,'fed-pilt-int-tva'!$B84,Summary!T:T)</f>
        <v>0</v>
      </c>
      <c r="G84" s="43">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687AA-7AF6-433A-B3A7-6721C06BFE1B}">
  <dimension ref="B2:C138"/>
  <sheetViews>
    <sheetView workbookViewId="0">
      <selection activeCell="C3" sqref="C3"/>
    </sheetView>
  </sheetViews>
  <sheetFormatPr defaultRowHeight="15" x14ac:dyDescent="0.25"/>
  <sheetData>
    <row r="2" spans="2:3" x14ac:dyDescent="0.25">
      <c r="B2" t="s">
        <v>0</v>
      </c>
    </row>
    <row r="3" spans="2:3" x14ac:dyDescent="0.25">
      <c r="B3">
        <v>916</v>
      </c>
      <c r="C3">
        <v>441584.86</v>
      </c>
    </row>
    <row r="4" spans="2:3" x14ac:dyDescent="0.25">
      <c r="B4">
        <v>13</v>
      </c>
      <c r="C4">
        <v>34855.72</v>
      </c>
    </row>
    <row r="5" spans="2:3" x14ac:dyDescent="0.25">
      <c r="B5">
        <v>1000</v>
      </c>
      <c r="C5">
        <v>13395.630000000005</v>
      </c>
    </row>
    <row r="6" spans="2:3" x14ac:dyDescent="0.25">
      <c r="B6">
        <v>60</v>
      </c>
      <c r="C6">
        <v>11309.890000000001</v>
      </c>
    </row>
    <row r="7" spans="2:3" x14ac:dyDescent="0.25">
      <c r="B7">
        <v>34</v>
      </c>
      <c r="C7">
        <v>34813.170000000006</v>
      </c>
    </row>
    <row r="8" spans="2:3" x14ac:dyDescent="0.25">
      <c r="B8">
        <v>19</v>
      </c>
      <c r="C8">
        <v>101369.1</v>
      </c>
    </row>
    <row r="9" spans="2:3" x14ac:dyDescent="0.25">
      <c r="B9">
        <v>47</v>
      </c>
      <c r="C9">
        <v>24814.909999999993</v>
      </c>
    </row>
    <row r="10" spans="2:3" x14ac:dyDescent="0.25">
      <c r="B10">
        <v>54</v>
      </c>
      <c r="C10">
        <v>313197.55000000005</v>
      </c>
    </row>
    <row r="11" spans="2:3" x14ac:dyDescent="0.25">
      <c r="B11">
        <v>32</v>
      </c>
      <c r="C11">
        <v>49072.11</v>
      </c>
    </row>
    <row r="12" spans="2:3" x14ac:dyDescent="0.25">
      <c r="B12">
        <v>14</v>
      </c>
      <c r="C12">
        <v>91697.799999999988</v>
      </c>
    </row>
    <row r="13" spans="2:3" x14ac:dyDescent="0.25">
      <c r="B13">
        <v>37</v>
      </c>
      <c r="C13">
        <v>7144.7599999999984</v>
      </c>
    </row>
    <row r="14" spans="2:3" x14ac:dyDescent="0.25">
      <c r="B14">
        <v>1771</v>
      </c>
      <c r="C14">
        <v>422.49000000000007</v>
      </c>
    </row>
    <row r="15" spans="2:3" x14ac:dyDescent="0.25">
      <c r="B15">
        <v>7</v>
      </c>
      <c r="C15">
        <v>362.04000000000008</v>
      </c>
    </row>
    <row r="16" spans="2:3" x14ac:dyDescent="0.25">
      <c r="B16">
        <v>2</v>
      </c>
      <c r="C16">
        <v>305634.65000000002</v>
      </c>
    </row>
    <row r="17" spans="2:3" x14ac:dyDescent="0.25">
      <c r="B17">
        <v>55</v>
      </c>
      <c r="C17">
        <v>137794.22</v>
      </c>
    </row>
    <row r="18" spans="2:3" x14ac:dyDescent="0.25">
      <c r="B18">
        <v>61</v>
      </c>
      <c r="C18">
        <v>295744.94</v>
      </c>
    </row>
    <row r="19" spans="2:3" x14ac:dyDescent="0.25">
      <c r="B19">
        <v>195</v>
      </c>
      <c r="C19">
        <v>194172.52000000002</v>
      </c>
    </row>
    <row r="20" spans="2:3" x14ac:dyDescent="0.25">
      <c r="B20">
        <v>999</v>
      </c>
      <c r="C20">
        <v>89785.31</v>
      </c>
    </row>
    <row r="21" spans="2:3" x14ac:dyDescent="0.25">
      <c r="B21">
        <v>23</v>
      </c>
      <c r="C21">
        <v>371655.87</v>
      </c>
    </row>
    <row r="22" spans="2:3" x14ac:dyDescent="0.25">
      <c r="B22">
        <v>45</v>
      </c>
      <c r="C22">
        <v>214572.44</v>
      </c>
    </row>
    <row r="23" spans="2:3" x14ac:dyDescent="0.25">
      <c r="B23">
        <v>25</v>
      </c>
      <c r="C23">
        <v>74830.540000000008</v>
      </c>
    </row>
    <row r="24" spans="2:3" x14ac:dyDescent="0.25">
      <c r="B24">
        <v>62</v>
      </c>
      <c r="C24">
        <v>17118.170000000009</v>
      </c>
    </row>
    <row r="25" spans="2:3" x14ac:dyDescent="0.25">
      <c r="B25">
        <v>1245</v>
      </c>
      <c r="C25">
        <v>162.36999999999992</v>
      </c>
    </row>
    <row r="26" spans="2:3" x14ac:dyDescent="0.25">
      <c r="B26">
        <v>1246</v>
      </c>
      <c r="C26">
        <v>1375.7500000000007</v>
      </c>
    </row>
    <row r="27" spans="2:3" x14ac:dyDescent="0.25">
      <c r="B27">
        <v>1247</v>
      </c>
      <c r="C27">
        <v>189.45</v>
      </c>
    </row>
    <row r="28" spans="2:3" x14ac:dyDescent="0.25">
      <c r="B28">
        <v>1248</v>
      </c>
      <c r="C28">
        <v>2859.7999999999997</v>
      </c>
    </row>
    <row r="29" spans="2:3" x14ac:dyDescent="0.25">
      <c r="B29">
        <v>1249</v>
      </c>
      <c r="C29">
        <v>1790.7400000000007</v>
      </c>
    </row>
    <row r="30" spans="2:3" x14ac:dyDescent="0.25">
      <c r="B30">
        <v>1250</v>
      </c>
      <c r="C30">
        <v>753.26999999999975</v>
      </c>
    </row>
    <row r="31" spans="2:3" x14ac:dyDescent="0.25">
      <c r="B31">
        <v>1251</v>
      </c>
      <c r="C31">
        <v>5009.92</v>
      </c>
    </row>
    <row r="32" spans="2:3" x14ac:dyDescent="0.25">
      <c r="B32">
        <v>1252</v>
      </c>
      <c r="C32">
        <v>234.52999999999992</v>
      </c>
    </row>
    <row r="33" spans="2:3" x14ac:dyDescent="0.25">
      <c r="B33">
        <v>1253</v>
      </c>
      <c r="C33">
        <v>6999.83</v>
      </c>
    </row>
    <row r="34" spans="2:3" x14ac:dyDescent="0.25">
      <c r="B34">
        <v>1254</v>
      </c>
      <c r="C34">
        <v>2331.7999999999997</v>
      </c>
    </row>
    <row r="35" spans="2:3" x14ac:dyDescent="0.25">
      <c r="B35">
        <v>1255</v>
      </c>
      <c r="C35">
        <v>189.44000000000008</v>
      </c>
    </row>
    <row r="36" spans="2:3" x14ac:dyDescent="0.25">
      <c r="B36">
        <v>28</v>
      </c>
      <c r="C36">
        <v>27178.6</v>
      </c>
    </row>
    <row r="37" spans="2:3" x14ac:dyDescent="0.25">
      <c r="B37">
        <v>49</v>
      </c>
      <c r="C37">
        <v>24265.449999999997</v>
      </c>
    </row>
    <row r="38" spans="2:3" x14ac:dyDescent="0.25">
      <c r="B38">
        <v>9</v>
      </c>
      <c r="C38">
        <v>6971</v>
      </c>
    </row>
    <row r="39" spans="2:3" x14ac:dyDescent="0.25">
      <c r="B39">
        <v>1819</v>
      </c>
      <c r="C39">
        <v>76.439999999999984</v>
      </c>
    </row>
    <row r="40" spans="2:3" x14ac:dyDescent="0.25">
      <c r="B40">
        <v>1820</v>
      </c>
      <c r="C40">
        <v>3459.3999999999996</v>
      </c>
    </row>
    <row r="41" spans="2:3" x14ac:dyDescent="0.25">
      <c r="B41">
        <v>1818</v>
      </c>
      <c r="C41">
        <v>183.16</v>
      </c>
    </row>
    <row r="42" spans="2:3" x14ac:dyDescent="0.25">
      <c r="B42">
        <v>1821</v>
      </c>
      <c r="C42">
        <v>683.74</v>
      </c>
    </row>
    <row r="43" spans="2:3" x14ac:dyDescent="0.25">
      <c r="B43">
        <v>1822</v>
      </c>
      <c r="C43">
        <v>174.26999999999998</v>
      </c>
    </row>
    <row r="44" spans="2:3" x14ac:dyDescent="0.25">
      <c r="B44">
        <v>51</v>
      </c>
      <c r="C44">
        <v>14357.719999999996</v>
      </c>
    </row>
    <row r="45" spans="2:3" x14ac:dyDescent="0.25">
      <c r="B45">
        <v>1230</v>
      </c>
      <c r="C45">
        <v>955.58000000000027</v>
      </c>
    </row>
    <row r="46" spans="2:3" x14ac:dyDescent="0.25">
      <c r="B46">
        <v>1232</v>
      </c>
      <c r="C46">
        <v>217.17</v>
      </c>
    </row>
    <row r="47" spans="2:3" x14ac:dyDescent="0.25">
      <c r="B47">
        <v>1231</v>
      </c>
      <c r="C47">
        <v>1066.5999999999999</v>
      </c>
    </row>
    <row r="48" spans="2:3" x14ac:dyDescent="0.25">
      <c r="B48">
        <v>1238</v>
      </c>
      <c r="C48">
        <v>1370.62</v>
      </c>
    </row>
    <row r="49" spans="2:3" x14ac:dyDescent="0.25">
      <c r="B49">
        <v>1240</v>
      </c>
      <c r="C49">
        <v>1853.24</v>
      </c>
    </row>
    <row r="50" spans="2:3" x14ac:dyDescent="0.25">
      <c r="B50">
        <v>1234</v>
      </c>
      <c r="C50">
        <v>858.92</v>
      </c>
    </row>
    <row r="51" spans="2:3" x14ac:dyDescent="0.25">
      <c r="B51">
        <v>1237</v>
      </c>
      <c r="C51">
        <v>5212.8100000000004</v>
      </c>
    </row>
    <row r="52" spans="2:3" x14ac:dyDescent="0.25">
      <c r="B52">
        <v>1233</v>
      </c>
      <c r="C52">
        <v>2007.2700000000004</v>
      </c>
    </row>
    <row r="53" spans="2:3" x14ac:dyDescent="0.25">
      <c r="B53">
        <v>1241</v>
      </c>
      <c r="C53">
        <v>5688.8799999999974</v>
      </c>
    </row>
    <row r="54" spans="2:3" x14ac:dyDescent="0.25">
      <c r="B54">
        <v>1229</v>
      </c>
      <c r="C54">
        <v>1379.9899999999996</v>
      </c>
    </row>
    <row r="55" spans="2:3" x14ac:dyDescent="0.25">
      <c r="B55">
        <v>1239</v>
      </c>
      <c r="C55">
        <v>217.11</v>
      </c>
    </row>
    <row r="56" spans="2:3" x14ac:dyDescent="0.25">
      <c r="B56">
        <v>1235</v>
      </c>
      <c r="C56">
        <v>1462.0099999999995</v>
      </c>
    </row>
    <row r="57" spans="2:3" x14ac:dyDescent="0.25">
      <c r="B57">
        <v>1236</v>
      </c>
      <c r="C57">
        <v>559.71999999999969</v>
      </c>
    </row>
    <row r="58" spans="2:3" x14ac:dyDescent="0.25">
      <c r="B58">
        <v>58</v>
      </c>
      <c r="C58">
        <v>15416.069999999998</v>
      </c>
    </row>
    <row r="59" spans="2:3" x14ac:dyDescent="0.25">
      <c r="B59">
        <v>1655</v>
      </c>
      <c r="C59">
        <v>0</v>
      </c>
    </row>
    <row r="60" spans="2:3" x14ac:dyDescent="0.25">
      <c r="B60">
        <v>1647</v>
      </c>
      <c r="C60">
        <v>236.78999999999994</v>
      </c>
    </row>
    <row r="61" spans="2:3" x14ac:dyDescent="0.25">
      <c r="B61">
        <v>1658</v>
      </c>
      <c r="C61">
        <v>0</v>
      </c>
    </row>
    <row r="62" spans="2:3" x14ac:dyDescent="0.25">
      <c r="B62">
        <v>1649</v>
      </c>
      <c r="C62">
        <v>1089.3100000000002</v>
      </c>
    </row>
    <row r="63" spans="2:3" x14ac:dyDescent="0.25">
      <c r="B63">
        <v>1654</v>
      </c>
      <c r="C63">
        <v>35.529999999999994</v>
      </c>
    </row>
    <row r="64" spans="2:3" x14ac:dyDescent="0.25">
      <c r="B64">
        <v>1656</v>
      </c>
      <c r="C64">
        <v>0</v>
      </c>
    </row>
    <row r="65" spans="2:3" x14ac:dyDescent="0.25">
      <c r="B65">
        <v>1648</v>
      </c>
      <c r="C65">
        <v>7343.4999999999982</v>
      </c>
    </row>
    <row r="66" spans="2:3" x14ac:dyDescent="0.25">
      <c r="B66">
        <v>1653</v>
      </c>
      <c r="C66">
        <v>0</v>
      </c>
    </row>
    <row r="67" spans="2:3" x14ac:dyDescent="0.25">
      <c r="B67">
        <v>1652</v>
      </c>
      <c r="C67">
        <v>7952.62</v>
      </c>
    </row>
    <row r="68" spans="2:3" x14ac:dyDescent="0.25">
      <c r="B68">
        <v>1657</v>
      </c>
      <c r="C68">
        <v>0</v>
      </c>
    </row>
    <row r="69" spans="2:3" x14ac:dyDescent="0.25">
      <c r="B69">
        <v>1651</v>
      </c>
      <c r="C69">
        <v>136.11000000000001</v>
      </c>
    </row>
    <row r="70" spans="2:3" x14ac:dyDescent="0.25">
      <c r="B70">
        <v>1659</v>
      </c>
      <c r="C70">
        <v>0</v>
      </c>
    </row>
    <row r="71" spans="2:3" x14ac:dyDescent="0.25">
      <c r="B71">
        <v>1650</v>
      </c>
      <c r="C71">
        <v>816.56000000000029</v>
      </c>
    </row>
    <row r="72" spans="2:3" x14ac:dyDescent="0.25">
      <c r="B72">
        <v>868</v>
      </c>
      <c r="C72">
        <v>51113.229999999996</v>
      </c>
    </row>
    <row r="73" spans="2:3" x14ac:dyDescent="0.25">
      <c r="B73">
        <v>5</v>
      </c>
      <c r="C73">
        <v>6662.4399999999987</v>
      </c>
    </row>
    <row r="74" spans="2:3" x14ac:dyDescent="0.25">
      <c r="B74">
        <v>1228</v>
      </c>
      <c r="C74">
        <v>13.800000000000004</v>
      </c>
    </row>
    <row r="75" spans="2:3" x14ac:dyDescent="0.25">
      <c r="B75">
        <v>1227</v>
      </c>
      <c r="C75">
        <v>5164.0299999999988</v>
      </c>
    </row>
    <row r="76" spans="2:3" x14ac:dyDescent="0.25">
      <c r="B76">
        <v>50</v>
      </c>
      <c r="C76">
        <v>26169.129999999994</v>
      </c>
    </row>
    <row r="77" spans="2:3" x14ac:dyDescent="0.25">
      <c r="B77">
        <v>30</v>
      </c>
      <c r="C77">
        <v>10072.830000000002</v>
      </c>
    </row>
    <row r="78" spans="2:3" x14ac:dyDescent="0.25">
      <c r="B78">
        <v>1212</v>
      </c>
      <c r="C78">
        <v>12.429999999999998</v>
      </c>
    </row>
    <row r="79" spans="2:3" x14ac:dyDescent="0.25">
      <c r="B79">
        <v>1213</v>
      </c>
      <c r="C79">
        <v>124.33000000000001</v>
      </c>
    </row>
    <row r="80" spans="2:3" x14ac:dyDescent="0.25">
      <c r="B80">
        <v>1214</v>
      </c>
      <c r="C80">
        <v>534.73</v>
      </c>
    </row>
    <row r="81" spans="2:3" x14ac:dyDescent="0.25">
      <c r="B81">
        <v>1215</v>
      </c>
      <c r="C81">
        <v>914.01</v>
      </c>
    </row>
    <row r="82" spans="2:3" x14ac:dyDescent="0.25">
      <c r="B82">
        <v>1216</v>
      </c>
      <c r="C82">
        <v>7032.3300000000008</v>
      </c>
    </row>
    <row r="83" spans="2:3" x14ac:dyDescent="0.25">
      <c r="B83">
        <v>1217</v>
      </c>
      <c r="C83">
        <v>6.3000000000000016</v>
      </c>
    </row>
    <row r="84" spans="2:3" x14ac:dyDescent="0.25">
      <c r="B84">
        <v>1218</v>
      </c>
      <c r="C84">
        <v>8523.7500000000036</v>
      </c>
    </row>
    <row r="85" spans="2:3" x14ac:dyDescent="0.25">
      <c r="B85">
        <v>1219</v>
      </c>
      <c r="C85">
        <v>1709.1899999999994</v>
      </c>
    </row>
    <row r="86" spans="2:3" x14ac:dyDescent="0.25">
      <c r="B86">
        <v>1220</v>
      </c>
      <c r="C86">
        <v>11038.36</v>
      </c>
    </row>
    <row r="87" spans="2:3" x14ac:dyDescent="0.25">
      <c r="B87">
        <v>1221</v>
      </c>
      <c r="C87">
        <v>12.41</v>
      </c>
    </row>
    <row r="88" spans="2:3" x14ac:dyDescent="0.25">
      <c r="B88">
        <v>1222</v>
      </c>
      <c r="C88">
        <v>12.41</v>
      </c>
    </row>
    <row r="89" spans="2:3" x14ac:dyDescent="0.25">
      <c r="B89">
        <v>1223</v>
      </c>
      <c r="C89">
        <v>304.56</v>
      </c>
    </row>
    <row r="90" spans="2:3" x14ac:dyDescent="0.25">
      <c r="B90">
        <v>1452</v>
      </c>
      <c r="C90">
        <v>7738.0099999999975</v>
      </c>
    </row>
    <row r="91" spans="2:3" x14ac:dyDescent="0.25">
      <c r="B91">
        <v>1447</v>
      </c>
      <c r="C91">
        <v>806.59</v>
      </c>
    </row>
    <row r="92" spans="2:3" x14ac:dyDescent="0.25">
      <c r="B92">
        <v>1451</v>
      </c>
      <c r="C92">
        <v>806.59</v>
      </c>
    </row>
    <row r="93" spans="2:3" x14ac:dyDescent="0.25">
      <c r="B93">
        <v>1446</v>
      </c>
      <c r="C93">
        <v>1408.88</v>
      </c>
    </row>
    <row r="94" spans="2:3" x14ac:dyDescent="0.25">
      <c r="B94">
        <v>1453</v>
      </c>
      <c r="C94">
        <v>4027.65</v>
      </c>
    </row>
    <row r="95" spans="2:3" x14ac:dyDescent="0.25">
      <c r="B95">
        <v>1443</v>
      </c>
      <c r="C95">
        <v>505.09999999999997</v>
      </c>
    </row>
    <row r="96" spans="2:3" x14ac:dyDescent="0.25">
      <c r="B96">
        <v>1454</v>
      </c>
      <c r="C96">
        <v>3569.65</v>
      </c>
    </row>
    <row r="97" spans="2:3" x14ac:dyDescent="0.25">
      <c r="B97">
        <v>1445</v>
      </c>
      <c r="C97">
        <v>0</v>
      </c>
    </row>
    <row r="98" spans="2:3" x14ac:dyDescent="0.25">
      <c r="B98">
        <v>1449</v>
      </c>
      <c r="C98">
        <v>8946.94</v>
      </c>
    </row>
    <row r="99" spans="2:3" x14ac:dyDescent="0.25">
      <c r="B99">
        <v>1448</v>
      </c>
      <c r="C99">
        <v>0</v>
      </c>
    </row>
    <row r="100" spans="2:3" x14ac:dyDescent="0.25">
      <c r="B100">
        <v>1456</v>
      </c>
      <c r="C100">
        <v>198.82</v>
      </c>
    </row>
    <row r="101" spans="2:3" x14ac:dyDescent="0.25">
      <c r="B101">
        <v>1455</v>
      </c>
      <c r="C101">
        <v>956.49000000000012</v>
      </c>
    </row>
    <row r="102" spans="2:3" x14ac:dyDescent="0.25">
      <c r="B102">
        <v>1444</v>
      </c>
      <c r="C102">
        <v>601.83000000000004</v>
      </c>
    </row>
    <row r="103" spans="2:3" x14ac:dyDescent="0.25">
      <c r="B103">
        <v>22</v>
      </c>
      <c r="C103">
        <v>13758.559999999998</v>
      </c>
    </row>
    <row r="104" spans="2:3" x14ac:dyDescent="0.25">
      <c r="B104">
        <v>35</v>
      </c>
      <c r="C104">
        <v>118331.33000000002</v>
      </c>
    </row>
    <row r="105" spans="2:3" x14ac:dyDescent="0.25">
      <c r="B105">
        <v>18</v>
      </c>
      <c r="C105">
        <v>1553.8599999999994</v>
      </c>
    </row>
    <row r="106" spans="2:3" x14ac:dyDescent="0.25">
      <c r="B106">
        <v>46</v>
      </c>
      <c r="C106">
        <v>59071.740000000005</v>
      </c>
    </row>
    <row r="107" spans="2:3" x14ac:dyDescent="0.25">
      <c r="B107">
        <v>29</v>
      </c>
      <c r="C107">
        <v>421.01</v>
      </c>
    </row>
    <row r="108" spans="2:3" x14ac:dyDescent="0.25">
      <c r="B108">
        <v>53</v>
      </c>
      <c r="C108">
        <v>611.92000000000019</v>
      </c>
    </row>
    <row r="109" spans="2:3" x14ac:dyDescent="0.25">
      <c r="B109">
        <v>41</v>
      </c>
      <c r="C109">
        <v>1002.0399999999998</v>
      </c>
    </row>
    <row r="110" spans="2:3" x14ac:dyDescent="0.25">
      <c r="B110">
        <v>3</v>
      </c>
      <c r="C110">
        <v>348.44</v>
      </c>
    </row>
    <row r="111" spans="2:3" x14ac:dyDescent="0.25">
      <c r="B111">
        <v>26</v>
      </c>
      <c r="C111">
        <v>4.2299999999999995</v>
      </c>
    </row>
    <row r="112" spans="2:3" x14ac:dyDescent="0.25">
      <c r="B112">
        <v>44</v>
      </c>
      <c r="C112">
        <v>500.48</v>
      </c>
    </row>
    <row r="113" spans="2:3" x14ac:dyDescent="0.25">
      <c r="B113">
        <v>16</v>
      </c>
      <c r="C113">
        <v>4207.7999999999993</v>
      </c>
    </row>
    <row r="114" spans="2:3" x14ac:dyDescent="0.25">
      <c r="B114">
        <v>8</v>
      </c>
      <c r="C114">
        <v>66499.53</v>
      </c>
    </row>
    <row r="115" spans="2:3" x14ac:dyDescent="0.25">
      <c r="B115">
        <v>17</v>
      </c>
      <c r="C115">
        <v>1446.93</v>
      </c>
    </row>
    <row r="116" spans="2:3" x14ac:dyDescent="0.25">
      <c r="B116">
        <v>63</v>
      </c>
      <c r="C116">
        <v>8416.119999999999</v>
      </c>
    </row>
    <row r="117" spans="2:3" x14ac:dyDescent="0.25">
      <c r="B117">
        <v>36</v>
      </c>
      <c r="C117">
        <v>7752.61</v>
      </c>
    </row>
    <row r="118" spans="2:3" x14ac:dyDescent="0.25">
      <c r="B118">
        <v>6</v>
      </c>
      <c r="C118">
        <v>229674.86000000002</v>
      </c>
    </row>
    <row r="119" spans="2:3" x14ac:dyDescent="0.25">
      <c r="B119">
        <v>59</v>
      </c>
      <c r="C119">
        <v>23786.77</v>
      </c>
    </row>
    <row r="120" spans="2:3" x14ac:dyDescent="0.25">
      <c r="B120">
        <v>2053</v>
      </c>
      <c r="C120">
        <v>0</v>
      </c>
    </row>
    <row r="121" spans="2:3" x14ac:dyDescent="0.25">
      <c r="B121">
        <v>20</v>
      </c>
      <c r="C121">
        <v>5849.0499999999993</v>
      </c>
    </row>
    <row r="122" spans="2:3" x14ac:dyDescent="0.25">
      <c r="B122">
        <v>1817</v>
      </c>
      <c r="C122">
        <v>660.23999999999978</v>
      </c>
    </row>
    <row r="123" spans="2:3" x14ac:dyDescent="0.25">
      <c r="B123">
        <v>97</v>
      </c>
      <c r="C123">
        <v>340.88999999999993</v>
      </c>
    </row>
    <row r="124" spans="2:3" x14ac:dyDescent="0.25">
      <c r="B124">
        <v>4</v>
      </c>
      <c r="C124">
        <v>39612.779999999992</v>
      </c>
    </row>
    <row r="125" spans="2:3" x14ac:dyDescent="0.25">
      <c r="B125">
        <v>12</v>
      </c>
      <c r="C125">
        <v>39816.779999999992</v>
      </c>
    </row>
    <row r="126" spans="2:3" x14ac:dyDescent="0.25">
      <c r="B126">
        <v>1226</v>
      </c>
      <c r="C126">
        <v>7047.7899999999981</v>
      </c>
    </row>
    <row r="127" spans="2:3" x14ac:dyDescent="0.25">
      <c r="B127">
        <v>48</v>
      </c>
      <c r="C127">
        <v>2671.38</v>
      </c>
    </row>
    <row r="128" spans="2:3" x14ac:dyDescent="0.25">
      <c r="B128">
        <v>10</v>
      </c>
      <c r="C128">
        <v>63128.39999999998</v>
      </c>
    </row>
    <row r="129" spans="2:3" x14ac:dyDescent="0.25">
      <c r="B129">
        <v>39</v>
      </c>
      <c r="C129">
        <v>2540.6999999999985</v>
      </c>
    </row>
    <row r="130" spans="2:3" x14ac:dyDescent="0.25">
      <c r="B130">
        <v>52</v>
      </c>
      <c r="C130">
        <v>26544.119999999995</v>
      </c>
    </row>
    <row r="131" spans="2:3" x14ac:dyDescent="0.25">
      <c r="B131">
        <v>40</v>
      </c>
      <c r="C131">
        <v>14286.620000000003</v>
      </c>
    </row>
    <row r="132" spans="2:3" x14ac:dyDescent="0.25">
      <c r="B132">
        <v>1224</v>
      </c>
      <c r="C132">
        <v>12455.86</v>
      </c>
    </row>
    <row r="133" spans="2:3" x14ac:dyDescent="0.25">
      <c r="B133">
        <v>1450</v>
      </c>
      <c r="C133">
        <v>6584.94</v>
      </c>
    </row>
    <row r="134" spans="2:3" x14ac:dyDescent="0.25">
      <c r="B134">
        <v>323</v>
      </c>
      <c r="C134">
        <v>4567.7799999999988</v>
      </c>
    </row>
    <row r="135" spans="2:3" x14ac:dyDescent="0.25">
      <c r="B135">
        <v>1474</v>
      </c>
      <c r="C135">
        <v>4305.41</v>
      </c>
    </row>
    <row r="136" spans="2:3" x14ac:dyDescent="0.25">
      <c r="B136">
        <v>1475</v>
      </c>
      <c r="C136">
        <v>518.53</v>
      </c>
    </row>
    <row r="137" spans="2:3" x14ac:dyDescent="0.25">
      <c r="B137">
        <v>2456</v>
      </c>
      <c r="C137">
        <v>20564.350000000002</v>
      </c>
    </row>
    <row r="138" spans="2:3" x14ac:dyDescent="0.25">
      <c r="B138">
        <v>332</v>
      </c>
      <c r="C138">
        <v>10396.970000000001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A0A-CC0D-4669-9E3A-F36E5CF3A653}">
  <dimension ref="E3:F6"/>
  <sheetViews>
    <sheetView workbookViewId="0">
      <selection activeCell="I30" sqref="I30"/>
    </sheetView>
  </sheetViews>
  <sheetFormatPr defaultRowHeight="15" x14ac:dyDescent="0.25"/>
  <cols>
    <col min="6" max="6" width="15.28515625" bestFit="1" customWidth="1"/>
  </cols>
  <sheetData>
    <row r="3" spans="5:6" x14ac:dyDescent="0.25">
      <c r="E3" t="s">
        <v>380</v>
      </c>
      <c r="F3" s="1">
        <f>6906489.82</f>
        <v>6906489.8200000003</v>
      </c>
    </row>
    <row r="4" spans="5:6" x14ac:dyDescent="0.25">
      <c r="E4" t="s">
        <v>381</v>
      </c>
      <c r="F4" s="1">
        <v>7460345.6200000001</v>
      </c>
    </row>
    <row r="6" spans="5:6" x14ac:dyDescent="0.25">
      <c r="E6" t="s">
        <v>382</v>
      </c>
      <c r="F6" s="39">
        <f>SUM(F3:F4)</f>
        <v>14366835.440000001</v>
      </c>
    </row>
  </sheetData>
  <sortState xmlns:xlrd2="http://schemas.microsoft.com/office/spreadsheetml/2017/richdata2" ref="D2:D234">
    <sortCondition ref="D2:D23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00D0-22C4-426C-8AD5-51BAD98F7519}">
  <dimension ref="A1:V486"/>
  <sheetViews>
    <sheetView topLeftCell="G449" workbookViewId="0">
      <selection activeCell="V1" sqref="V1"/>
    </sheetView>
  </sheetViews>
  <sheetFormatPr defaultRowHeight="15" x14ac:dyDescent="0.25"/>
  <cols>
    <col min="1" max="1" width="8.5703125" bestFit="1" customWidth="1"/>
    <col min="2" max="2" width="9.85546875" bestFit="1" customWidth="1"/>
    <col min="3" max="3" width="30.140625" bestFit="1" customWidth="1"/>
    <col min="4" max="4" width="10.42578125" bestFit="1" customWidth="1"/>
    <col min="5" max="5" width="37.5703125" bestFit="1" customWidth="1"/>
    <col min="6" max="6" width="20.28515625" style="22" bestFit="1" customWidth="1"/>
    <col min="7" max="7" width="16.28515625" style="22" bestFit="1" customWidth="1"/>
    <col min="8" max="8" width="15.7109375" style="22" bestFit="1" customWidth="1"/>
    <col min="9" max="10" width="19.85546875" style="22" bestFit="1" customWidth="1"/>
    <col min="11" max="11" width="15.140625" style="22" bestFit="1" customWidth="1"/>
    <col min="12" max="12" width="23.28515625" style="22" bestFit="1" customWidth="1"/>
    <col min="13" max="14" width="16.5703125" style="22" bestFit="1" customWidth="1"/>
    <col min="15" max="15" width="16.140625" style="22" bestFit="1" customWidth="1"/>
    <col min="16" max="16" width="15" style="22" bestFit="1" customWidth="1"/>
    <col min="17" max="17" width="9.5703125" style="22" bestFit="1" customWidth="1"/>
    <col min="18" max="18" width="19.85546875" style="22" bestFit="1" customWidth="1"/>
    <col min="19" max="19" width="17" style="22" bestFit="1" customWidth="1"/>
    <col min="20" max="20" width="18.140625" style="22" bestFit="1" customWidth="1"/>
    <col min="22" max="22" width="13.7109375" bestFit="1" customWidth="1"/>
  </cols>
  <sheetData>
    <row r="1" spans="1:22" x14ac:dyDescent="0.25">
      <c r="A1" t="s">
        <v>342</v>
      </c>
      <c r="B1" t="s">
        <v>341</v>
      </c>
      <c r="C1" t="s">
        <v>340</v>
      </c>
      <c r="D1" t="s">
        <v>339</v>
      </c>
      <c r="E1" t="s">
        <v>338</v>
      </c>
      <c r="F1" s="22" t="s">
        <v>337</v>
      </c>
      <c r="G1" s="22" t="s">
        <v>336</v>
      </c>
      <c r="H1" s="22" t="s">
        <v>335</v>
      </c>
      <c r="I1" s="22" t="s">
        <v>334</v>
      </c>
      <c r="J1" s="22" t="s">
        <v>333</v>
      </c>
      <c r="K1" s="22" t="s">
        <v>332</v>
      </c>
      <c r="L1" s="22" t="s">
        <v>331</v>
      </c>
      <c r="M1" s="22" t="s">
        <v>330</v>
      </c>
      <c r="N1" s="22" t="s">
        <v>329</v>
      </c>
      <c r="O1" s="22" t="s">
        <v>328</v>
      </c>
      <c r="P1" s="22" t="s">
        <v>327</v>
      </c>
      <c r="Q1" s="22" t="s">
        <v>326</v>
      </c>
      <c r="R1" s="22" t="s">
        <v>325</v>
      </c>
      <c r="S1" s="45" t="s">
        <v>324</v>
      </c>
      <c r="T1" s="22" t="s">
        <v>323</v>
      </c>
      <c r="V1" s="47">
        <f>ROUND(SUM(SUM(S:S)+SUM(K:K)),2)</f>
        <v>764407.84</v>
      </c>
    </row>
    <row r="2" spans="1:22" x14ac:dyDescent="0.25">
      <c r="A2">
        <v>2020</v>
      </c>
      <c r="B2" t="s">
        <v>318</v>
      </c>
      <c r="C2" t="s">
        <v>1</v>
      </c>
      <c r="D2">
        <v>1</v>
      </c>
      <c r="E2" t="s">
        <v>137</v>
      </c>
      <c r="F2" s="22">
        <v>1887338.72</v>
      </c>
      <c r="G2" s="22">
        <v>6806.39</v>
      </c>
      <c r="H2" s="22">
        <v>8779.4599999999991</v>
      </c>
      <c r="I2" s="22">
        <v>1375.75</v>
      </c>
      <c r="J2" s="22">
        <v>-11051.25</v>
      </c>
      <c r="K2" s="22">
        <v>150.22</v>
      </c>
      <c r="L2" s="22">
        <v>0</v>
      </c>
      <c r="M2" s="22">
        <v>26432.99</v>
      </c>
      <c r="N2" s="22">
        <v>-14129.04</v>
      </c>
      <c r="O2" s="22">
        <v>0</v>
      </c>
      <c r="P2" s="22">
        <v>8166.04</v>
      </c>
      <c r="Q2" s="22">
        <v>0</v>
      </c>
      <c r="R2" s="22">
        <v>1864960.05</v>
      </c>
      <c r="S2" s="22">
        <v>40030.93</v>
      </c>
      <c r="T2" s="22">
        <v>0.42359999999999998</v>
      </c>
      <c r="V2" s="46"/>
    </row>
    <row r="3" spans="1:22" x14ac:dyDescent="0.25">
      <c r="A3">
        <v>2020</v>
      </c>
      <c r="B3" t="s">
        <v>318</v>
      </c>
      <c r="C3" t="s">
        <v>1</v>
      </c>
      <c r="D3">
        <v>3</v>
      </c>
      <c r="E3" t="s">
        <v>173</v>
      </c>
      <c r="F3" s="22">
        <v>247109.49</v>
      </c>
      <c r="G3" s="22">
        <v>891.17</v>
      </c>
      <c r="H3" s="22">
        <v>1149.51</v>
      </c>
      <c r="I3" s="22">
        <v>180.12</v>
      </c>
      <c r="J3" s="22">
        <v>-1446.94</v>
      </c>
      <c r="K3" s="22">
        <v>19.670000000000002</v>
      </c>
      <c r="L3" s="22">
        <v>0</v>
      </c>
      <c r="M3" s="22">
        <v>3460.87</v>
      </c>
      <c r="N3" s="22">
        <v>-1849.92</v>
      </c>
      <c r="O3" s="22">
        <v>0</v>
      </c>
      <c r="P3" s="22">
        <v>1069.18</v>
      </c>
      <c r="Q3" s="22">
        <v>0</v>
      </c>
      <c r="R3" s="22">
        <v>244179.48</v>
      </c>
      <c r="S3" s="22">
        <v>5241.2299999999996</v>
      </c>
      <c r="T3" s="22">
        <v>5.5461999999999997E-2</v>
      </c>
    </row>
    <row r="4" spans="1:22" x14ac:dyDescent="0.25">
      <c r="A4">
        <v>2020</v>
      </c>
      <c r="B4" t="s">
        <v>318</v>
      </c>
      <c r="C4" t="s">
        <v>1</v>
      </c>
      <c r="D4">
        <v>5</v>
      </c>
      <c r="E4" t="s">
        <v>162</v>
      </c>
      <c r="F4" s="22">
        <v>441983</v>
      </c>
      <c r="G4" s="22">
        <v>1593.95</v>
      </c>
      <c r="H4" s="22">
        <v>2056.04</v>
      </c>
      <c r="I4" s="22">
        <v>322.17</v>
      </c>
      <c r="J4" s="22">
        <v>-2588.02</v>
      </c>
      <c r="K4" s="22">
        <v>35.18</v>
      </c>
      <c r="L4" s="22">
        <v>0</v>
      </c>
      <c r="M4" s="22">
        <v>6190.16</v>
      </c>
      <c r="N4" s="22">
        <v>-3308.78</v>
      </c>
      <c r="O4" s="22">
        <v>0</v>
      </c>
      <c r="P4" s="22">
        <v>1912.35</v>
      </c>
      <c r="Q4" s="22">
        <v>0</v>
      </c>
      <c r="R4" s="22">
        <v>436742.33</v>
      </c>
      <c r="S4" s="22">
        <v>9374.56</v>
      </c>
      <c r="T4" s="22">
        <v>9.9199999999999997E-2</v>
      </c>
    </row>
    <row r="5" spans="1:22" x14ac:dyDescent="0.25">
      <c r="A5">
        <v>2020</v>
      </c>
      <c r="B5" t="s">
        <v>318</v>
      </c>
      <c r="C5" t="s">
        <v>1</v>
      </c>
      <c r="D5">
        <v>6</v>
      </c>
      <c r="E5" t="s">
        <v>322</v>
      </c>
      <c r="F5" s="22">
        <v>550197.55000000005</v>
      </c>
      <c r="G5" s="22">
        <v>1984.21</v>
      </c>
      <c r="H5" s="22">
        <v>2559.41</v>
      </c>
      <c r="I5" s="22">
        <v>401.05</v>
      </c>
      <c r="J5" s="22">
        <v>-3221.67</v>
      </c>
      <c r="K5" s="22">
        <v>43.8</v>
      </c>
      <c r="L5" s="22">
        <v>0</v>
      </c>
      <c r="M5" s="22">
        <v>7705.75</v>
      </c>
      <c r="N5" s="22">
        <v>-4118.8999999999996</v>
      </c>
      <c r="O5" s="22">
        <v>0</v>
      </c>
      <c r="P5" s="22">
        <v>2380.5700000000002</v>
      </c>
      <c r="Q5" s="22">
        <v>0</v>
      </c>
      <c r="R5" s="22">
        <v>543673.73</v>
      </c>
      <c r="S5" s="22">
        <v>11669.81</v>
      </c>
      <c r="T5" s="22">
        <v>0.123488</v>
      </c>
    </row>
    <row r="6" spans="1:22" x14ac:dyDescent="0.25">
      <c r="A6">
        <v>2020</v>
      </c>
      <c r="B6" t="s">
        <v>318</v>
      </c>
      <c r="C6" t="s">
        <v>1</v>
      </c>
      <c r="D6">
        <v>8</v>
      </c>
      <c r="E6" t="s">
        <v>225</v>
      </c>
      <c r="F6" s="22">
        <v>181600.66</v>
      </c>
      <c r="G6" s="22">
        <v>654.91999999999996</v>
      </c>
      <c r="H6" s="22">
        <v>844.78</v>
      </c>
      <c r="I6" s="22">
        <v>132.37</v>
      </c>
      <c r="J6" s="22">
        <v>-1063.3599999999999</v>
      </c>
      <c r="K6" s="22">
        <v>14.46</v>
      </c>
      <c r="L6" s="22">
        <v>0</v>
      </c>
      <c r="M6" s="22">
        <v>2543.39</v>
      </c>
      <c r="N6" s="22">
        <v>-1359.5</v>
      </c>
      <c r="O6" s="22">
        <v>0</v>
      </c>
      <c r="P6" s="22">
        <v>785.74</v>
      </c>
      <c r="Q6" s="22">
        <v>0</v>
      </c>
      <c r="R6" s="22">
        <v>179447.39</v>
      </c>
      <c r="S6" s="22">
        <v>3851.79</v>
      </c>
      <c r="T6" s="22">
        <v>4.0758999999999997E-2</v>
      </c>
    </row>
    <row r="7" spans="1:22" x14ac:dyDescent="0.25">
      <c r="A7">
        <v>2020</v>
      </c>
      <c r="B7" t="s">
        <v>318</v>
      </c>
      <c r="C7" t="s">
        <v>1</v>
      </c>
      <c r="D7">
        <v>18</v>
      </c>
      <c r="E7" t="s">
        <v>321</v>
      </c>
      <c r="F7" s="22">
        <v>123969.1</v>
      </c>
      <c r="G7" s="22">
        <v>447.08</v>
      </c>
      <c r="H7" s="22">
        <v>576.67999999999995</v>
      </c>
      <c r="I7" s="22">
        <v>90.36</v>
      </c>
      <c r="J7" s="22">
        <v>-725.9</v>
      </c>
      <c r="K7" s="22">
        <v>9.8699999999999992</v>
      </c>
      <c r="L7" s="22">
        <v>0</v>
      </c>
      <c r="M7" s="22">
        <v>1736.24</v>
      </c>
      <c r="N7" s="22">
        <v>-928.06</v>
      </c>
      <c r="O7" s="22">
        <v>0</v>
      </c>
      <c r="P7" s="22">
        <v>536.38</v>
      </c>
      <c r="Q7" s="22">
        <v>0</v>
      </c>
      <c r="R7" s="22">
        <v>122499.17</v>
      </c>
      <c r="S7" s="22">
        <v>2629.42</v>
      </c>
      <c r="T7" s="22">
        <v>2.7824000000000002E-2</v>
      </c>
    </row>
    <row r="8" spans="1:22" x14ac:dyDescent="0.25">
      <c r="A8">
        <v>2020</v>
      </c>
      <c r="B8" t="s">
        <v>318</v>
      </c>
      <c r="C8" t="s">
        <v>1</v>
      </c>
      <c r="D8">
        <v>21</v>
      </c>
      <c r="E8" t="s">
        <v>320</v>
      </c>
      <c r="F8" s="22">
        <v>181600.66</v>
      </c>
      <c r="G8" s="22">
        <v>654.91999999999996</v>
      </c>
      <c r="H8" s="22">
        <v>844.78</v>
      </c>
      <c r="I8" s="22">
        <v>132.37</v>
      </c>
      <c r="J8" s="22">
        <v>-1063.3599999999999</v>
      </c>
      <c r="K8" s="22">
        <v>14.46</v>
      </c>
      <c r="L8" s="22">
        <v>0</v>
      </c>
      <c r="M8" s="22">
        <v>2543.39</v>
      </c>
      <c r="N8" s="22">
        <v>-1359.5</v>
      </c>
      <c r="O8" s="22">
        <v>0</v>
      </c>
      <c r="P8" s="22">
        <v>785.74</v>
      </c>
      <c r="Q8" s="22">
        <v>0</v>
      </c>
      <c r="R8" s="22">
        <v>179447.39</v>
      </c>
      <c r="S8" s="22">
        <v>3851.79</v>
      </c>
      <c r="T8" s="22">
        <v>4.0758999999999997E-2</v>
      </c>
    </row>
    <row r="9" spans="1:22" x14ac:dyDescent="0.25">
      <c r="A9">
        <v>2020</v>
      </c>
      <c r="B9" t="s">
        <v>318</v>
      </c>
      <c r="C9" t="s">
        <v>1</v>
      </c>
      <c r="D9">
        <v>35</v>
      </c>
      <c r="E9" t="s">
        <v>146</v>
      </c>
      <c r="F9" s="22">
        <v>309303.45</v>
      </c>
      <c r="G9" s="22">
        <v>1115.46</v>
      </c>
      <c r="H9" s="22">
        <v>1438.82</v>
      </c>
      <c r="I9" s="22">
        <v>225.46</v>
      </c>
      <c r="J9" s="22">
        <v>-1811.12</v>
      </c>
      <c r="K9" s="22">
        <v>24.62</v>
      </c>
      <c r="L9" s="22">
        <v>0</v>
      </c>
      <c r="M9" s="22">
        <v>4331.93</v>
      </c>
      <c r="N9" s="22">
        <v>-2315.52</v>
      </c>
      <c r="O9" s="22">
        <v>0</v>
      </c>
      <c r="P9" s="22">
        <v>1338.28</v>
      </c>
      <c r="Q9" s="22">
        <v>0</v>
      </c>
      <c r="R9" s="22">
        <v>305635.98</v>
      </c>
      <c r="S9" s="22">
        <v>6560.38</v>
      </c>
      <c r="T9" s="22">
        <v>6.9420999999999997E-2</v>
      </c>
    </row>
    <row r="10" spans="1:22" x14ac:dyDescent="0.25">
      <c r="A10">
        <v>2020</v>
      </c>
      <c r="B10" t="s">
        <v>318</v>
      </c>
      <c r="C10" t="s">
        <v>1</v>
      </c>
      <c r="D10">
        <v>47</v>
      </c>
      <c r="E10" t="s">
        <v>159</v>
      </c>
      <c r="F10" s="22">
        <v>393057.45</v>
      </c>
      <c r="G10" s="22">
        <v>1417.51</v>
      </c>
      <c r="H10" s="22">
        <v>1828.44</v>
      </c>
      <c r="I10" s="22">
        <v>286.51</v>
      </c>
      <c r="J10" s="22">
        <v>-2301.54</v>
      </c>
      <c r="K10" s="22">
        <v>31.29</v>
      </c>
      <c r="L10" s="22">
        <v>0</v>
      </c>
      <c r="M10" s="22">
        <v>5504.94</v>
      </c>
      <c r="N10" s="22">
        <v>-2942.52</v>
      </c>
      <c r="O10" s="22">
        <v>0</v>
      </c>
      <c r="P10" s="22">
        <v>1700.66</v>
      </c>
      <c r="Q10" s="22">
        <v>0</v>
      </c>
      <c r="R10" s="22">
        <v>388396.87</v>
      </c>
      <c r="S10" s="22">
        <v>8336.86</v>
      </c>
      <c r="T10" s="22">
        <v>8.8219000000000006E-2</v>
      </c>
    </row>
    <row r="11" spans="1:22" x14ac:dyDescent="0.25">
      <c r="A11">
        <v>2020</v>
      </c>
      <c r="B11" t="s">
        <v>318</v>
      </c>
      <c r="C11" t="s">
        <v>1</v>
      </c>
      <c r="D11">
        <v>53</v>
      </c>
      <c r="E11" t="s">
        <v>319</v>
      </c>
      <c r="F11" s="22">
        <v>104070.96</v>
      </c>
      <c r="G11" s="22">
        <v>375.32</v>
      </c>
      <c r="H11" s="22">
        <v>484.12</v>
      </c>
      <c r="I11" s="22">
        <v>75.86</v>
      </c>
      <c r="J11" s="22">
        <v>-609.38</v>
      </c>
      <c r="K11" s="22">
        <v>8.2799999999999994</v>
      </c>
      <c r="L11" s="22">
        <v>0</v>
      </c>
      <c r="M11" s="22">
        <v>1457.56</v>
      </c>
      <c r="N11" s="22">
        <v>-779.1</v>
      </c>
      <c r="O11" s="22">
        <v>0</v>
      </c>
      <c r="P11" s="22">
        <v>450.29</v>
      </c>
      <c r="Q11" s="22">
        <v>0</v>
      </c>
      <c r="R11" s="22">
        <v>102836.97</v>
      </c>
      <c r="S11" s="22">
        <v>2207.37</v>
      </c>
      <c r="T11" s="22">
        <v>2.3358E-2</v>
      </c>
    </row>
    <row r="12" spans="1:22" x14ac:dyDescent="0.25">
      <c r="A12">
        <v>2020</v>
      </c>
      <c r="B12" t="s">
        <v>318</v>
      </c>
      <c r="C12" t="s">
        <v>1</v>
      </c>
      <c r="D12">
        <v>142</v>
      </c>
      <c r="E12" t="s">
        <v>317</v>
      </c>
      <c r="F12" s="22">
        <v>35242.800000000003</v>
      </c>
      <c r="G12" s="22">
        <v>127.1</v>
      </c>
      <c r="H12" s="22">
        <v>163.94</v>
      </c>
      <c r="I12" s="22">
        <v>25.69</v>
      </c>
      <c r="J12" s="22">
        <v>-206.36</v>
      </c>
      <c r="K12" s="22">
        <v>2.81</v>
      </c>
      <c r="L12" s="22">
        <v>0</v>
      </c>
      <c r="M12" s="22">
        <v>493.59</v>
      </c>
      <c r="N12" s="22">
        <v>-263.83999999999997</v>
      </c>
      <c r="O12" s="22">
        <v>0</v>
      </c>
      <c r="P12" s="22">
        <v>152.49</v>
      </c>
      <c r="Q12" s="22">
        <v>0</v>
      </c>
      <c r="R12" s="22">
        <v>34824.9</v>
      </c>
      <c r="S12" s="22">
        <v>747.52</v>
      </c>
      <c r="T12" s="22">
        <v>7.9100000000000004E-3</v>
      </c>
    </row>
    <row r="13" spans="1:22" x14ac:dyDescent="0.25">
      <c r="A13">
        <v>2020</v>
      </c>
      <c r="B13" t="s">
        <v>315</v>
      </c>
      <c r="C13" t="s">
        <v>314</v>
      </c>
      <c r="D13">
        <v>1</v>
      </c>
      <c r="E13" t="s">
        <v>137</v>
      </c>
      <c r="F13" s="22">
        <v>140133.13</v>
      </c>
      <c r="G13" s="22">
        <v>499.19</v>
      </c>
      <c r="H13" s="22">
        <v>646.72</v>
      </c>
      <c r="I13" s="22">
        <v>102.15</v>
      </c>
      <c r="J13" s="22">
        <v>-820.63</v>
      </c>
      <c r="K13" s="22">
        <v>11.13</v>
      </c>
      <c r="L13" s="22">
        <v>0</v>
      </c>
      <c r="M13" s="22">
        <v>1644.18</v>
      </c>
      <c r="N13" s="22">
        <v>-1048.5</v>
      </c>
      <c r="O13" s="22">
        <v>0</v>
      </c>
      <c r="P13" s="22">
        <v>287.87</v>
      </c>
      <c r="Q13" s="22">
        <v>0</v>
      </c>
      <c r="R13" s="22">
        <v>138467.51999999999</v>
      </c>
      <c r="S13" s="22">
        <v>2649.97</v>
      </c>
      <c r="T13" s="22">
        <v>0.44356899999999999</v>
      </c>
    </row>
    <row r="14" spans="1:22" x14ac:dyDescent="0.25">
      <c r="A14">
        <v>2020</v>
      </c>
      <c r="B14" t="s">
        <v>315</v>
      </c>
      <c r="C14" t="s">
        <v>314</v>
      </c>
      <c r="D14">
        <v>5</v>
      </c>
      <c r="E14" t="s">
        <v>162</v>
      </c>
      <c r="F14" s="22">
        <v>116086.73</v>
      </c>
      <c r="G14" s="22">
        <v>413.53</v>
      </c>
      <c r="H14" s="22">
        <v>535.73</v>
      </c>
      <c r="I14" s="22">
        <v>84.61</v>
      </c>
      <c r="J14" s="22">
        <v>-679.8</v>
      </c>
      <c r="K14" s="22">
        <v>9.2200000000000006</v>
      </c>
      <c r="L14" s="22">
        <v>0</v>
      </c>
      <c r="M14" s="22">
        <v>1362.05</v>
      </c>
      <c r="N14" s="22">
        <v>-868.59</v>
      </c>
      <c r="O14" s="22">
        <v>0</v>
      </c>
      <c r="P14" s="22">
        <v>238.47</v>
      </c>
      <c r="Q14" s="22">
        <v>0</v>
      </c>
      <c r="R14" s="22">
        <v>114706.95</v>
      </c>
      <c r="S14" s="22">
        <v>2195.2199999999998</v>
      </c>
      <c r="T14" s="22">
        <v>0.367454</v>
      </c>
    </row>
    <row r="15" spans="1:22" x14ac:dyDescent="0.25">
      <c r="A15">
        <v>2020</v>
      </c>
      <c r="B15" t="s">
        <v>315</v>
      </c>
      <c r="C15" t="s">
        <v>314</v>
      </c>
      <c r="D15">
        <v>20</v>
      </c>
      <c r="E15" t="s">
        <v>316</v>
      </c>
      <c r="F15" s="22">
        <v>0</v>
      </c>
      <c r="G15" s="22">
        <v>0</v>
      </c>
      <c r="H15" s="22">
        <v>0</v>
      </c>
      <c r="I15" s="22">
        <v>0</v>
      </c>
      <c r="J15" s="22">
        <v>0</v>
      </c>
      <c r="K15" s="22">
        <v>0</v>
      </c>
      <c r="L15" s="22">
        <v>0</v>
      </c>
      <c r="M15" s="22">
        <v>0</v>
      </c>
      <c r="N15" s="22">
        <v>0</v>
      </c>
      <c r="O15" s="22">
        <v>0</v>
      </c>
      <c r="P15" s="22">
        <v>0</v>
      </c>
      <c r="Q15" s="22">
        <v>0</v>
      </c>
      <c r="R15" s="22">
        <v>0</v>
      </c>
      <c r="S15" s="22">
        <v>0</v>
      </c>
      <c r="T15" s="22">
        <v>0</v>
      </c>
    </row>
    <row r="16" spans="1:22" x14ac:dyDescent="0.25">
      <c r="A16">
        <v>2020</v>
      </c>
      <c r="B16" t="s">
        <v>315</v>
      </c>
      <c r="C16" t="s">
        <v>314</v>
      </c>
      <c r="D16">
        <v>35</v>
      </c>
      <c r="E16" t="s">
        <v>146</v>
      </c>
      <c r="F16" s="22">
        <v>30680.11</v>
      </c>
      <c r="G16" s="22">
        <v>109.29</v>
      </c>
      <c r="H16" s="22">
        <v>141.57</v>
      </c>
      <c r="I16" s="22">
        <v>22.36</v>
      </c>
      <c r="J16" s="22">
        <v>-179.66</v>
      </c>
      <c r="K16" s="22">
        <v>2.44</v>
      </c>
      <c r="L16" s="22">
        <v>0</v>
      </c>
      <c r="M16" s="22">
        <v>359.97</v>
      </c>
      <c r="N16" s="22">
        <v>-229.56</v>
      </c>
      <c r="O16" s="22">
        <v>0</v>
      </c>
      <c r="P16" s="22">
        <v>63.02</v>
      </c>
      <c r="Q16" s="22">
        <v>0</v>
      </c>
      <c r="R16" s="22">
        <v>30315.43</v>
      </c>
      <c r="S16" s="22">
        <v>580.17999999999995</v>
      </c>
      <c r="T16" s="22">
        <v>9.7113000000000005E-2</v>
      </c>
    </row>
    <row r="17" spans="1:20" x14ac:dyDescent="0.25">
      <c r="A17">
        <v>2020</v>
      </c>
      <c r="B17" t="s">
        <v>315</v>
      </c>
      <c r="C17" t="s">
        <v>314</v>
      </c>
      <c r="D17">
        <v>47</v>
      </c>
      <c r="E17" t="s">
        <v>159</v>
      </c>
      <c r="F17" s="22">
        <v>29021.84</v>
      </c>
      <c r="G17" s="22">
        <v>103.38</v>
      </c>
      <c r="H17" s="22">
        <v>133.91999999999999</v>
      </c>
      <c r="I17" s="22">
        <v>21.15</v>
      </c>
      <c r="J17" s="22">
        <v>-169.95</v>
      </c>
      <c r="K17" s="22">
        <v>2.2999999999999998</v>
      </c>
      <c r="L17" s="22">
        <v>0</v>
      </c>
      <c r="M17" s="22">
        <v>340.51</v>
      </c>
      <c r="N17" s="22">
        <v>-217.15</v>
      </c>
      <c r="O17" s="22">
        <v>0</v>
      </c>
      <c r="P17" s="22">
        <v>59.62</v>
      </c>
      <c r="Q17" s="22">
        <v>0</v>
      </c>
      <c r="R17" s="22">
        <v>28676.89</v>
      </c>
      <c r="S17" s="22">
        <v>548.79999999999995</v>
      </c>
      <c r="T17" s="22">
        <v>9.1864000000000001E-2</v>
      </c>
    </row>
    <row r="18" spans="1:20" x14ac:dyDescent="0.25">
      <c r="A18">
        <v>2020</v>
      </c>
      <c r="B18" t="s">
        <v>313</v>
      </c>
      <c r="C18" t="s">
        <v>312</v>
      </c>
      <c r="D18">
        <v>1</v>
      </c>
      <c r="E18" t="s">
        <v>137</v>
      </c>
      <c r="F18" s="22">
        <v>10042.89</v>
      </c>
      <c r="G18" s="22">
        <v>38.229999999999997</v>
      </c>
      <c r="H18" s="22">
        <v>51.32</v>
      </c>
      <c r="I18" s="22">
        <v>7.91</v>
      </c>
      <c r="J18" s="22">
        <v>-63.65</v>
      </c>
      <c r="K18" s="22">
        <v>0.8</v>
      </c>
      <c r="L18" s="22">
        <v>0</v>
      </c>
      <c r="M18" s="22">
        <v>130.25</v>
      </c>
      <c r="N18" s="22">
        <v>-83.02</v>
      </c>
      <c r="O18" s="22">
        <v>0</v>
      </c>
      <c r="P18" s="22">
        <v>23</v>
      </c>
      <c r="Q18" s="22">
        <v>0</v>
      </c>
      <c r="R18" s="22">
        <v>9912.67</v>
      </c>
      <c r="S18" s="22">
        <v>208.19</v>
      </c>
      <c r="T18" s="22">
        <v>1.1801000000000001E-2</v>
      </c>
    </row>
    <row r="19" spans="1:20" x14ac:dyDescent="0.25">
      <c r="A19">
        <v>2020</v>
      </c>
      <c r="B19" t="s">
        <v>313</v>
      </c>
      <c r="C19" t="s">
        <v>312</v>
      </c>
      <c r="D19">
        <v>27</v>
      </c>
      <c r="E19" t="s">
        <v>149</v>
      </c>
      <c r="F19" s="22">
        <v>17853.54</v>
      </c>
      <c r="G19" s="22">
        <v>67.959999999999994</v>
      </c>
      <c r="H19" s="22">
        <v>91.17</v>
      </c>
      <c r="I19" s="22">
        <v>14.05</v>
      </c>
      <c r="J19" s="22">
        <v>-113.15</v>
      </c>
      <c r="K19" s="22">
        <v>1.42</v>
      </c>
      <c r="L19" s="22">
        <v>0</v>
      </c>
      <c r="M19" s="22">
        <v>231.55</v>
      </c>
      <c r="N19" s="22">
        <v>-147.6</v>
      </c>
      <c r="O19" s="22">
        <v>0</v>
      </c>
      <c r="P19" s="22">
        <v>40.880000000000003</v>
      </c>
      <c r="Q19" s="22">
        <v>0</v>
      </c>
      <c r="R19" s="22">
        <v>17622.009999999998</v>
      </c>
      <c r="S19" s="22">
        <v>370.12</v>
      </c>
      <c r="T19" s="22">
        <v>2.0979000000000001E-2</v>
      </c>
    </row>
    <row r="20" spans="1:20" x14ac:dyDescent="0.25">
      <c r="A20">
        <v>2020</v>
      </c>
      <c r="B20" t="s">
        <v>313</v>
      </c>
      <c r="C20" t="s">
        <v>312</v>
      </c>
      <c r="D20">
        <v>35</v>
      </c>
      <c r="E20" t="s">
        <v>146</v>
      </c>
      <c r="F20" s="22">
        <v>177419.73</v>
      </c>
      <c r="G20" s="22">
        <v>675.37</v>
      </c>
      <c r="H20" s="22">
        <v>906.17</v>
      </c>
      <c r="I20" s="22">
        <v>139.66</v>
      </c>
      <c r="J20" s="22">
        <v>-1124.43</v>
      </c>
      <c r="K20" s="22">
        <v>14.1</v>
      </c>
      <c r="L20" s="22">
        <v>0</v>
      </c>
      <c r="M20" s="22">
        <v>2301.0300000000002</v>
      </c>
      <c r="N20" s="22">
        <v>-1466.77</v>
      </c>
      <c r="O20" s="22">
        <v>0</v>
      </c>
      <c r="P20" s="22">
        <v>406.26</v>
      </c>
      <c r="Q20" s="22">
        <v>0</v>
      </c>
      <c r="R20" s="22">
        <v>175118.94</v>
      </c>
      <c r="S20" s="22">
        <v>3678.17</v>
      </c>
      <c r="T20" s="22">
        <v>0.208479</v>
      </c>
    </row>
    <row r="21" spans="1:20" x14ac:dyDescent="0.25">
      <c r="A21">
        <v>2020</v>
      </c>
      <c r="B21" t="s">
        <v>313</v>
      </c>
      <c r="C21" t="s">
        <v>312</v>
      </c>
      <c r="D21">
        <v>47</v>
      </c>
      <c r="E21" t="s">
        <v>159</v>
      </c>
      <c r="F21" s="22">
        <v>645703.53</v>
      </c>
      <c r="G21" s="22">
        <v>2457.94</v>
      </c>
      <c r="H21" s="22">
        <v>3297.98</v>
      </c>
      <c r="I21" s="22">
        <v>508.28</v>
      </c>
      <c r="J21" s="22">
        <v>-4092.25</v>
      </c>
      <c r="K21" s="22">
        <v>51.32</v>
      </c>
      <c r="L21" s="22">
        <v>0</v>
      </c>
      <c r="M21" s="22">
        <v>8374.3799999999992</v>
      </c>
      <c r="N21" s="22">
        <v>-5338.17</v>
      </c>
      <c r="O21" s="22">
        <v>0</v>
      </c>
      <c r="P21" s="22">
        <v>1478.56</v>
      </c>
      <c r="Q21" s="22">
        <v>0</v>
      </c>
      <c r="R21" s="22">
        <v>637330.05000000005</v>
      </c>
      <c r="S21" s="22">
        <v>13386.36</v>
      </c>
      <c r="T21" s="22">
        <v>0.758741</v>
      </c>
    </row>
    <row r="22" spans="1:20" x14ac:dyDescent="0.25">
      <c r="A22">
        <v>2020</v>
      </c>
      <c r="B22" t="s">
        <v>311</v>
      </c>
      <c r="C22" t="s">
        <v>310</v>
      </c>
      <c r="D22">
        <v>1</v>
      </c>
      <c r="E22" t="s">
        <v>137</v>
      </c>
      <c r="F22" s="22">
        <v>178073.48</v>
      </c>
      <c r="G22" s="22">
        <v>629.23</v>
      </c>
      <c r="H22" s="22">
        <v>798.38</v>
      </c>
      <c r="I22" s="22">
        <v>129.93</v>
      </c>
      <c r="J22" s="22">
        <v>-1042.44</v>
      </c>
      <c r="K22" s="22">
        <v>14.14</v>
      </c>
      <c r="L22" s="22">
        <v>0</v>
      </c>
      <c r="M22" s="22">
        <v>2076.17</v>
      </c>
      <c r="N22" s="22">
        <v>-1325.85</v>
      </c>
      <c r="O22" s="22">
        <v>0</v>
      </c>
      <c r="P22" s="22">
        <v>366.23</v>
      </c>
      <c r="Q22" s="22">
        <v>0</v>
      </c>
      <c r="R22" s="22">
        <v>175944.94</v>
      </c>
      <c r="S22" s="22">
        <v>3345.56</v>
      </c>
      <c r="T22" s="22">
        <v>0.78181800000000001</v>
      </c>
    </row>
    <row r="23" spans="1:20" x14ac:dyDescent="0.25">
      <c r="A23">
        <v>2020</v>
      </c>
      <c r="B23" t="s">
        <v>311</v>
      </c>
      <c r="C23" t="s">
        <v>310</v>
      </c>
      <c r="D23">
        <v>5</v>
      </c>
      <c r="E23" t="s">
        <v>162</v>
      </c>
      <c r="F23" s="22">
        <v>24019.32</v>
      </c>
      <c r="G23" s="22">
        <v>84.87</v>
      </c>
      <c r="H23" s="22">
        <v>107.7</v>
      </c>
      <c r="I23" s="22">
        <v>17.53</v>
      </c>
      <c r="J23" s="22">
        <v>-140.61000000000001</v>
      </c>
      <c r="K23" s="22">
        <v>1.91</v>
      </c>
      <c r="L23" s="22">
        <v>0</v>
      </c>
      <c r="M23" s="22">
        <v>280.04000000000002</v>
      </c>
      <c r="N23" s="22">
        <v>-178.84</v>
      </c>
      <c r="O23" s="22">
        <v>0</v>
      </c>
      <c r="P23" s="22">
        <v>49.4</v>
      </c>
      <c r="Q23" s="22">
        <v>0</v>
      </c>
      <c r="R23" s="22">
        <v>23732.23</v>
      </c>
      <c r="S23" s="22">
        <v>451.27</v>
      </c>
      <c r="T23" s="22">
        <v>0.10545499999999999</v>
      </c>
    </row>
    <row r="24" spans="1:20" x14ac:dyDescent="0.25">
      <c r="A24">
        <v>2020</v>
      </c>
      <c r="B24" t="s">
        <v>311</v>
      </c>
      <c r="C24" t="s">
        <v>310</v>
      </c>
      <c r="D24">
        <v>47</v>
      </c>
      <c r="E24" t="s">
        <v>159</v>
      </c>
      <c r="F24" s="22">
        <v>25675.65</v>
      </c>
      <c r="G24" s="22">
        <v>90.72</v>
      </c>
      <c r="H24" s="22">
        <v>115.11</v>
      </c>
      <c r="I24" s="22">
        <v>18.739999999999998</v>
      </c>
      <c r="J24" s="22">
        <v>-150.30000000000001</v>
      </c>
      <c r="K24" s="22">
        <v>2.04</v>
      </c>
      <c r="L24" s="22">
        <v>0</v>
      </c>
      <c r="M24" s="22">
        <v>299.35000000000002</v>
      </c>
      <c r="N24" s="22">
        <v>-191.17</v>
      </c>
      <c r="O24" s="22">
        <v>0</v>
      </c>
      <c r="P24" s="22">
        <v>52.8</v>
      </c>
      <c r="Q24" s="22">
        <v>0</v>
      </c>
      <c r="R24" s="22">
        <v>25368.75</v>
      </c>
      <c r="S24" s="22">
        <v>482.38</v>
      </c>
      <c r="T24" s="22">
        <v>0.11272699999999999</v>
      </c>
    </row>
    <row r="25" spans="1:20" x14ac:dyDescent="0.25">
      <c r="A25">
        <v>2020</v>
      </c>
      <c r="B25" t="s">
        <v>309</v>
      </c>
      <c r="C25" t="s">
        <v>308</v>
      </c>
      <c r="D25">
        <v>2</v>
      </c>
      <c r="E25" t="s">
        <v>288</v>
      </c>
      <c r="F25" s="22">
        <v>1670244.28</v>
      </c>
      <c r="G25" s="22">
        <v>3726.17</v>
      </c>
      <c r="H25" s="22">
        <v>31796.23</v>
      </c>
      <c r="I25" s="22">
        <v>1650.43</v>
      </c>
      <c r="J25" s="22">
        <v>-5544.07</v>
      </c>
      <c r="K25" s="22">
        <v>135.07</v>
      </c>
      <c r="L25" s="22">
        <v>0</v>
      </c>
      <c r="M25" s="22">
        <v>28491.57</v>
      </c>
      <c r="N25" s="22">
        <v>-17374.900000000001</v>
      </c>
      <c r="O25" s="22">
        <v>0</v>
      </c>
      <c r="P25" s="22">
        <v>2462.36</v>
      </c>
      <c r="Q25" s="22">
        <v>0</v>
      </c>
      <c r="R25" s="22">
        <v>1672026.73</v>
      </c>
      <c r="S25" s="22">
        <v>40588.78</v>
      </c>
      <c r="T25" s="22">
        <v>0.55791599999999997</v>
      </c>
    </row>
    <row r="26" spans="1:20" x14ac:dyDescent="0.25">
      <c r="A26">
        <v>2020</v>
      </c>
      <c r="B26" t="s">
        <v>309</v>
      </c>
      <c r="C26" t="s">
        <v>308</v>
      </c>
      <c r="D26">
        <v>3</v>
      </c>
      <c r="E26" t="s">
        <v>173</v>
      </c>
      <c r="F26" s="22">
        <v>219969.56</v>
      </c>
      <c r="G26" s="22">
        <v>490.73</v>
      </c>
      <c r="H26" s="22">
        <v>4187.5200000000004</v>
      </c>
      <c r="I26" s="22">
        <v>217.36</v>
      </c>
      <c r="J26" s="22">
        <v>-730.15</v>
      </c>
      <c r="K26" s="22">
        <v>17.79</v>
      </c>
      <c r="L26" s="22">
        <v>0</v>
      </c>
      <c r="M26" s="22">
        <v>3752.31</v>
      </c>
      <c r="N26" s="22">
        <v>-2288.2600000000002</v>
      </c>
      <c r="O26" s="22">
        <v>0</v>
      </c>
      <c r="P26" s="22">
        <v>324.29000000000002</v>
      </c>
      <c r="Q26" s="22">
        <v>0</v>
      </c>
      <c r="R26" s="22">
        <v>220204.3</v>
      </c>
      <c r="S26" s="22">
        <v>5345.5</v>
      </c>
      <c r="T26" s="22">
        <v>7.3477000000000001E-2</v>
      </c>
    </row>
    <row r="27" spans="1:20" x14ac:dyDescent="0.25">
      <c r="A27">
        <v>2020</v>
      </c>
      <c r="B27" t="s">
        <v>309</v>
      </c>
      <c r="C27" t="s">
        <v>308</v>
      </c>
      <c r="D27">
        <v>4</v>
      </c>
      <c r="E27" t="s">
        <v>287</v>
      </c>
      <c r="F27" s="22">
        <v>284975.2</v>
      </c>
      <c r="G27" s="22">
        <v>635.75</v>
      </c>
      <c r="H27" s="22">
        <v>5425.02</v>
      </c>
      <c r="I27" s="22">
        <v>281.58999999999997</v>
      </c>
      <c r="J27" s="22">
        <v>-945.92</v>
      </c>
      <c r="K27" s="22">
        <v>23.05</v>
      </c>
      <c r="L27" s="22">
        <v>0</v>
      </c>
      <c r="M27" s="22">
        <v>4861.2</v>
      </c>
      <c r="N27" s="22">
        <v>-2964.49</v>
      </c>
      <c r="O27" s="22">
        <v>0</v>
      </c>
      <c r="P27" s="22">
        <v>420.12</v>
      </c>
      <c r="Q27" s="22">
        <v>0</v>
      </c>
      <c r="R27" s="22">
        <v>285279.33</v>
      </c>
      <c r="S27" s="22">
        <v>6925.18</v>
      </c>
      <c r="T27" s="22">
        <v>9.5190999999999998E-2</v>
      </c>
    </row>
    <row r="28" spans="1:20" x14ac:dyDescent="0.25">
      <c r="A28">
        <v>2020</v>
      </c>
      <c r="B28" t="s">
        <v>309</v>
      </c>
      <c r="C28" t="s">
        <v>308</v>
      </c>
      <c r="D28">
        <v>5</v>
      </c>
      <c r="E28" t="s">
        <v>162</v>
      </c>
      <c r="F28" s="22">
        <v>172016.16</v>
      </c>
      <c r="G28" s="22">
        <v>383.75</v>
      </c>
      <c r="H28" s="22">
        <v>3274.64</v>
      </c>
      <c r="I28" s="22">
        <v>169.98</v>
      </c>
      <c r="J28" s="22">
        <v>-570.98</v>
      </c>
      <c r="K28" s="22">
        <v>13.91</v>
      </c>
      <c r="L28" s="22">
        <v>0</v>
      </c>
      <c r="M28" s="22">
        <v>2934.31</v>
      </c>
      <c r="N28" s="22">
        <v>-1789.42</v>
      </c>
      <c r="O28" s="22">
        <v>0</v>
      </c>
      <c r="P28" s="22">
        <v>253.59</v>
      </c>
      <c r="Q28" s="22">
        <v>0</v>
      </c>
      <c r="R28" s="22">
        <v>172199.72</v>
      </c>
      <c r="S28" s="22">
        <v>4180.18</v>
      </c>
      <c r="T28" s="22">
        <v>5.7459000000000003E-2</v>
      </c>
    </row>
    <row r="29" spans="1:20" x14ac:dyDescent="0.25">
      <c r="A29">
        <v>2020</v>
      </c>
      <c r="B29" t="s">
        <v>309</v>
      </c>
      <c r="C29" t="s">
        <v>308</v>
      </c>
      <c r="D29">
        <v>30</v>
      </c>
      <c r="E29" t="s">
        <v>286</v>
      </c>
      <c r="F29" s="22">
        <v>196507.78</v>
      </c>
      <c r="G29" s="22">
        <v>438.39</v>
      </c>
      <c r="H29" s="22">
        <v>3740.89</v>
      </c>
      <c r="I29" s="22">
        <v>194.18</v>
      </c>
      <c r="J29" s="22">
        <v>-652.27</v>
      </c>
      <c r="K29" s="22">
        <v>15.89</v>
      </c>
      <c r="L29" s="22">
        <v>0</v>
      </c>
      <c r="M29" s="22">
        <v>3352.09</v>
      </c>
      <c r="N29" s="22">
        <v>-2044.19</v>
      </c>
      <c r="O29" s="22">
        <v>0</v>
      </c>
      <c r="P29" s="22">
        <v>289.7</v>
      </c>
      <c r="Q29" s="22">
        <v>0</v>
      </c>
      <c r="R29" s="22">
        <v>196717.49</v>
      </c>
      <c r="S29" s="22">
        <v>4775.3500000000004</v>
      </c>
      <c r="T29" s="22">
        <v>6.5640000000000004E-2</v>
      </c>
    </row>
    <row r="30" spans="1:20" x14ac:dyDescent="0.25">
      <c r="A30">
        <v>2020</v>
      </c>
      <c r="B30" t="s">
        <v>309</v>
      </c>
      <c r="C30" t="s">
        <v>308</v>
      </c>
      <c r="D30">
        <v>31</v>
      </c>
      <c r="E30" t="s">
        <v>202</v>
      </c>
      <c r="F30" s="22">
        <v>52072.77</v>
      </c>
      <c r="G30" s="22">
        <v>116.17</v>
      </c>
      <c r="H30" s="22">
        <v>991.31</v>
      </c>
      <c r="I30" s="22">
        <v>51.46</v>
      </c>
      <c r="J30" s="22">
        <v>-172.85</v>
      </c>
      <c r="K30" s="22">
        <v>4.21</v>
      </c>
      <c r="L30" s="22">
        <v>0</v>
      </c>
      <c r="M30" s="22">
        <v>888.27</v>
      </c>
      <c r="N30" s="22">
        <v>-541.69000000000005</v>
      </c>
      <c r="O30" s="22">
        <v>0</v>
      </c>
      <c r="P30" s="22">
        <v>76.77</v>
      </c>
      <c r="Q30" s="22">
        <v>0</v>
      </c>
      <c r="R30" s="22">
        <v>52128.35</v>
      </c>
      <c r="S30" s="22">
        <v>1265.42</v>
      </c>
      <c r="T30" s="22">
        <v>1.7394E-2</v>
      </c>
    </row>
    <row r="31" spans="1:20" x14ac:dyDescent="0.25">
      <c r="A31">
        <v>2020</v>
      </c>
      <c r="B31" t="s">
        <v>309</v>
      </c>
      <c r="C31" t="s">
        <v>308</v>
      </c>
      <c r="D31">
        <v>32</v>
      </c>
      <c r="E31" t="s">
        <v>285</v>
      </c>
      <c r="F31" s="22">
        <v>63862.03</v>
      </c>
      <c r="G31" s="22">
        <v>142.47</v>
      </c>
      <c r="H31" s="22">
        <v>1215.73</v>
      </c>
      <c r="I31" s="22">
        <v>63.1</v>
      </c>
      <c r="J31" s="22">
        <v>-211.98</v>
      </c>
      <c r="K31" s="22">
        <v>5.16</v>
      </c>
      <c r="L31" s="22">
        <v>0</v>
      </c>
      <c r="M31" s="22">
        <v>1089.3800000000001</v>
      </c>
      <c r="N31" s="22">
        <v>-664.33</v>
      </c>
      <c r="O31" s="22">
        <v>0</v>
      </c>
      <c r="P31" s="22">
        <v>94.15</v>
      </c>
      <c r="Q31" s="22">
        <v>0</v>
      </c>
      <c r="R31" s="22">
        <v>63930.18</v>
      </c>
      <c r="S31" s="22">
        <v>1551.92</v>
      </c>
      <c r="T31" s="22">
        <v>2.1332E-2</v>
      </c>
    </row>
    <row r="32" spans="1:20" x14ac:dyDescent="0.25">
      <c r="A32">
        <v>2020</v>
      </c>
      <c r="B32" t="s">
        <v>309</v>
      </c>
      <c r="C32" t="s">
        <v>308</v>
      </c>
      <c r="D32">
        <v>33</v>
      </c>
      <c r="E32" t="s">
        <v>284</v>
      </c>
      <c r="F32" s="22">
        <v>29413.3</v>
      </c>
      <c r="G32" s="22">
        <v>65.62</v>
      </c>
      <c r="H32" s="22">
        <v>559.94000000000005</v>
      </c>
      <c r="I32" s="22">
        <v>29.06</v>
      </c>
      <c r="J32" s="22">
        <v>-97.63</v>
      </c>
      <c r="K32" s="22">
        <v>2.38</v>
      </c>
      <c r="L32" s="22">
        <v>0</v>
      </c>
      <c r="M32" s="22">
        <v>501.74</v>
      </c>
      <c r="N32" s="22">
        <v>-305.98</v>
      </c>
      <c r="O32" s="22">
        <v>0</v>
      </c>
      <c r="P32" s="22">
        <v>43.36</v>
      </c>
      <c r="Q32" s="22">
        <v>0</v>
      </c>
      <c r="R32" s="22">
        <v>29444.67</v>
      </c>
      <c r="S32" s="22">
        <v>714.8</v>
      </c>
      <c r="T32" s="22">
        <v>9.8250000000000004E-3</v>
      </c>
    </row>
    <row r="33" spans="1:20" x14ac:dyDescent="0.25">
      <c r="A33">
        <v>2020</v>
      </c>
      <c r="B33" t="s">
        <v>309</v>
      </c>
      <c r="C33" t="s">
        <v>308</v>
      </c>
      <c r="D33">
        <v>35</v>
      </c>
      <c r="E33" t="s">
        <v>146</v>
      </c>
      <c r="F33" s="22">
        <v>122802.39</v>
      </c>
      <c r="G33" s="22">
        <v>273.95999999999998</v>
      </c>
      <c r="H33" s="22">
        <v>2337.75</v>
      </c>
      <c r="I33" s="22">
        <v>121.35</v>
      </c>
      <c r="J33" s="22">
        <v>-407.62</v>
      </c>
      <c r="K33" s="22">
        <v>9.93</v>
      </c>
      <c r="L33" s="22">
        <v>0</v>
      </c>
      <c r="M33" s="22">
        <v>2094.8000000000002</v>
      </c>
      <c r="N33" s="22">
        <v>-1277.47</v>
      </c>
      <c r="O33" s="22">
        <v>0</v>
      </c>
      <c r="P33" s="22">
        <v>181.04</v>
      </c>
      <c r="Q33" s="22">
        <v>0</v>
      </c>
      <c r="R33" s="22">
        <v>122933.4</v>
      </c>
      <c r="S33" s="22">
        <v>2984.26</v>
      </c>
      <c r="T33" s="22">
        <v>4.1020000000000001E-2</v>
      </c>
    </row>
    <row r="34" spans="1:20" x14ac:dyDescent="0.25">
      <c r="A34">
        <v>2020</v>
      </c>
      <c r="B34" t="s">
        <v>309</v>
      </c>
      <c r="C34" t="s">
        <v>308</v>
      </c>
      <c r="D34">
        <v>47</v>
      </c>
      <c r="E34" t="s">
        <v>159</v>
      </c>
      <c r="F34" s="22">
        <v>181856.51</v>
      </c>
      <c r="G34" s="22">
        <v>405.71</v>
      </c>
      <c r="H34" s="22">
        <v>3461.97</v>
      </c>
      <c r="I34" s="22">
        <v>179.7</v>
      </c>
      <c r="J34" s="22">
        <v>-603.64</v>
      </c>
      <c r="K34" s="22">
        <v>14.71</v>
      </c>
      <c r="L34" s="22">
        <v>0</v>
      </c>
      <c r="M34" s="22">
        <v>3102.17</v>
      </c>
      <c r="N34" s="22">
        <v>-1891.78</v>
      </c>
      <c r="O34" s="22">
        <v>0</v>
      </c>
      <c r="P34" s="22">
        <v>268.10000000000002</v>
      </c>
      <c r="Q34" s="22">
        <v>0</v>
      </c>
      <c r="R34" s="22">
        <v>182050.59</v>
      </c>
      <c r="S34" s="22">
        <v>4419.3</v>
      </c>
      <c r="T34" s="22">
        <v>6.0746000000000001E-2</v>
      </c>
    </row>
    <row r="35" spans="1:20" x14ac:dyDescent="0.25">
      <c r="A35">
        <v>2020</v>
      </c>
      <c r="B35" t="s">
        <v>309</v>
      </c>
      <c r="C35" t="s">
        <v>308</v>
      </c>
      <c r="D35">
        <v>60</v>
      </c>
      <c r="E35" t="s">
        <v>184</v>
      </c>
      <c r="F35" s="22">
        <v>0</v>
      </c>
      <c r="G35" s="22">
        <v>0</v>
      </c>
      <c r="H35" s="22">
        <v>0</v>
      </c>
      <c r="I35" s="22">
        <v>0</v>
      </c>
      <c r="J35" s="22">
        <v>0</v>
      </c>
      <c r="K35" s="22">
        <v>0</v>
      </c>
      <c r="L35" s="22">
        <v>0</v>
      </c>
      <c r="M35" s="22">
        <v>0</v>
      </c>
      <c r="N35" s="22">
        <v>0</v>
      </c>
      <c r="O35" s="22">
        <v>0</v>
      </c>
      <c r="P35" s="22">
        <v>0</v>
      </c>
      <c r="Q35" s="22">
        <v>0</v>
      </c>
      <c r="R35" s="22">
        <v>0</v>
      </c>
      <c r="S35" s="22">
        <v>0</v>
      </c>
      <c r="T35" s="22">
        <v>0</v>
      </c>
    </row>
    <row r="36" spans="1:20" x14ac:dyDescent="0.25">
      <c r="A36">
        <v>2020</v>
      </c>
      <c r="B36" t="s">
        <v>307</v>
      </c>
      <c r="C36" t="s">
        <v>306</v>
      </c>
      <c r="D36">
        <v>2</v>
      </c>
      <c r="E36" t="s">
        <v>288</v>
      </c>
      <c r="F36" s="22">
        <v>1008566.45</v>
      </c>
      <c r="G36" s="22">
        <v>907.53</v>
      </c>
      <c r="H36" s="22">
        <v>16.77</v>
      </c>
      <c r="I36" s="22">
        <v>164.79</v>
      </c>
      <c r="J36" s="22">
        <v>-1450.56</v>
      </c>
      <c r="K36" s="22">
        <v>79.510000000000005</v>
      </c>
      <c r="L36" s="22">
        <v>0</v>
      </c>
      <c r="M36" s="22">
        <v>169.07</v>
      </c>
      <c r="N36" s="22">
        <v>-151.18</v>
      </c>
      <c r="O36" s="22">
        <v>0</v>
      </c>
      <c r="P36" s="22">
        <v>97.18</v>
      </c>
      <c r="Q36" s="22">
        <v>0</v>
      </c>
      <c r="R36" s="22">
        <v>1006518.89</v>
      </c>
      <c r="S36" s="22">
        <v>1704.01</v>
      </c>
      <c r="T36" s="22">
        <v>0.65671000000000002</v>
      </c>
    </row>
    <row r="37" spans="1:20" x14ac:dyDescent="0.25">
      <c r="A37">
        <v>2020</v>
      </c>
      <c r="B37" t="s">
        <v>307</v>
      </c>
      <c r="C37" t="s">
        <v>306</v>
      </c>
      <c r="D37">
        <v>3</v>
      </c>
      <c r="E37" t="s">
        <v>173</v>
      </c>
      <c r="F37" s="22">
        <v>0</v>
      </c>
      <c r="G37" s="22">
        <v>0</v>
      </c>
      <c r="H37" s="22">
        <v>0</v>
      </c>
      <c r="I37" s="22">
        <v>0</v>
      </c>
      <c r="J37" s="22">
        <v>0</v>
      </c>
      <c r="K37" s="22">
        <v>0</v>
      </c>
      <c r="L37" s="22">
        <v>0</v>
      </c>
      <c r="M37" s="22">
        <v>0</v>
      </c>
      <c r="N37" s="22">
        <v>0</v>
      </c>
      <c r="O37" s="22">
        <v>0</v>
      </c>
      <c r="P37" s="22">
        <v>0</v>
      </c>
      <c r="Q37" s="22">
        <v>0</v>
      </c>
      <c r="R37" s="22">
        <v>0</v>
      </c>
      <c r="S37" s="22">
        <v>0</v>
      </c>
      <c r="T37" s="22">
        <v>0</v>
      </c>
    </row>
    <row r="38" spans="1:20" x14ac:dyDescent="0.25">
      <c r="A38">
        <v>2020</v>
      </c>
      <c r="B38" t="s">
        <v>307</v>
      </c>
      <c r="C38" t="s">
        <v>306</v>
      </c>
      <c r="D38">
        <v>4</v>
      </c>
      <c r="E38" t="s">
        <v>287</v>
      </c>
      <c r="F38" s="22">
        <v>261476.89</v>
      </c>
      <c r="G38" s="22">
        <v>235.28</v>
      </c>
      <c r="H38" s="22">
        <v>4.3499999999999996</v>
      </c>
      <c r="I38" s="22">
        <v>42.73</v>
      </c>
      <c r="J38" s="22">
        <v>-376.06</v>
      </c>
      <c r="K38" s="22">
        <v>20.61</v>
      </c>
      <c r="L38" s="22">
        <v>0</v>
      </c>
      <c r="M38" s="22">
        <v>43.84</v>
      </c>
      <c r="N38" s="22">
        <v>-39.19</v>
      </c>
      <c r="O38" s="22">
        <v>0</v>
      </c>
      <c r="P38" s="22">
        <v>25.19</v>
      </c>
      <c r="Q38" s="22">
        <v>0</v>
      </c>
      <c r="R38" s="22">
        <v>260946.03</v>
      </c>
      <c r="S38" s="22">
        <v>441.79</v>
      </c>
      <c r="T38" s="22">
        <v>0.17025599999999999</v>
      </c>
    </row>
    <row r="39" spans="1:20" x14ac:dyDescent="0.25">
      <c r="A39">
        <v>2020</v>
      </c>
      <c r="B39" t="s">
        <v>307</v>
      </c>
      <c r="C39" t="s">
        <v>306</v>
      </c>
      <c r="D39">
        <v>5</v>
      </c>
      <c r="E39" t="s">
        <v>162</v>
      </c>
      <c r="F39" s="22">
        <v>32670.79</v>
      </c>
      <c r="G39" s="22">
        <v>29.4</v>
      </c>
      <c r="H39" s="22">
        <v>0.54</v>
      </c>
      <c r="I39" s="22">
        <v>5.34</v>
      </c>
      <c r="J39" s="22">
        <v>-46.99</v>
      </c>
      <c r="K39" s="22">
        <v>2.58</v>
      </c>
      <c r="L39" s="22">
        <v>0</v>
      </c>
      <c r="M39" s="22">
        <v>5.48</v>
      </c>
      <c r="N39" s="22">
        <v>-4.9000000000000004</v>
      </c>
      <c r="O39" s="22">
        <v>0</v>
      </c>
      <c r="P39" s="22">
        <v>3.15</v>
      </c>
      <c r="Q39" s="22">
        <v>0</v>
      </c>
      <c r="R39" s="22">
        <v>32604.46</v>
      </c>
      <c r="S39" s="22">
        <v>55.2</v>
      </c>
      <c r="T39" s="22">
        <v>2.1273E-2</v>
      </c>
    </row>
    <row r="40" spans="1:20" x14ac:dyDescent="0.25">
      <c r="A40">
        <v>2020</v>
      </c>
      <c r="B40" t="s">
        <v>307</v>
      </c>
      <c r="C40" t="s">
        <v>306</v>
      </c>
      <c r="D40">
        <v>30</v>
      </c>
      <c r="E40" t="s">
        <v>286</v>
      </c>
      <c r="F40" s="22">
        <v>74732.91</v>
      </c>
      <c r="G40" s="22">
        <v>67.25</v>
      </c>
      <c r="H40" s="22">
        <v>1.24</v>
      </c>
      <c r="I40" s="22">
        <v>12.21</v>
      </c>
      <c r="J40" s="22">
        <v>-107.48</v>
      </c>
      <c r="K40" s="22">
        <v>5.89</v>
      </c>
      <c r="L40" s="22">
        <v>0</v>
      </c>
      <c r="M40" s="22">
        <v>12.53</v>
      </c>
      <c r="N40" s="22">
        <v>-11.2</v>
      </c>
      <c r="O40" s="22">
        <v>0</v>
      </c>
      <c r="P40" s="22">
        <v>7.2</v>
      </c>
      <c r="Q40" s="22">
        <v>0</v>
      </c>
      <c r="R40" s="22">
        <v>74581.179999999993</v>
      </c>
      <c r="S40" s="22">
        <v>126.28</v>
      </c>
      <c r="T40" s="22">
        <v>4.8661000000000003E-2</v>
      </c>
    </row>
    <row r="41" spans="1:20" x14ac:dyDescent="0.25">
      <c r="A41">
        <v>2020</v>
      </c>
      <c r="B41" t="s">
        <v>307</v>
      </c>
      <c r="C41" t="s">
        <v>306</v>
      </c>
      <c r="D41">
        <v>31</v>
      </c>
      <c r="E41" t="s">
        <v>202</v>
      </c>
      <c r="F41" s="22">
        <v>15903.07</v>
      </c>
      <c r="G41" s="22">
        <v>14.31</v>
      </c>
      <c r="H41" s="22">
        <v>0.26</v>
      </c>
      <c r="I41" s="22">
        <v>2.6</v>
      </c>
      <c r="J41" s="22">
        <v>-22.87</v>
      </c>
      <c r="K41" s="22">
        <v>1.25</v>
      </c>
      <c r="L41" s="22">
        <v>0</v>
      </c>
      <c r="M41" s="22">
        <v>2.67</v>
      </c>
      <c r="N41" s="22">
        <v>-2.38</v>
      </c>
      <c r="O41" s="22">
        <v>0</v>
      </c>
      <c r="P41" s="22">
        <v>1.53</v>
      </c>
      <c r="Q41" s="22">
        <v>0</v>
      </c>
      <c r="R41" s="22">
        <v>15870.79</v>
      </c>
      <c r="S41" s="22">
        <v>26.86</v>
      </c>
      <c r="T41" s="22">
        <v>1.0355E-2</v>
      </c>
    </row>
    <row r="42" spans="1:20" x14ac:dyDescent="0.25">
      <c r="A42">
        <v>2020</v>
      </c>
      <c r="B42" t="s">
        <v>307</v>
      </c>
      <c r="C42" t="s">
        <v>306</v>
      </c>
      <c r="D42">
        <v>32</v>
      </c>
      <c r="E42" t="s">
        <v>285</v>
      </c>
      <c r="F42" s="22">
        <v>16824.54</v>
      </c>
      <c r="G42" s="22">
        <v>15.14</v>
      </c>
      <c r="H42" s="22">
        <v>0.28000000000000003</v>
      </c>
      <c r="I42" s="22">
        <v>2.75</v>
      </c>
      <c r="J42" s="22">
        <v>-24.2</v>
      </c>
      <c r="K42" s="22">
        <v>1.33</v>
      </c>
      <c r="L42" s="22">
        <v>0</v>
      </c>
      <c r="M42" s="22">
        <v>2.82</v>
      </c>
      <c r="N42" s="22">
        <v>-2.52</v>
      </c>
      <c r="O42" s="22">
        <v>0</v>
      </c>
      <c r="P42" s="22">
        <v>1.62</v>
      </c>
      <c r="Q42" s="22">
        <v>0</v>
      </c>
      <c r="R42" s="22">
        <v>16790.39</v>
      </c>
      <c r="S42" s="22">
        <v>28.42</v>
      </c>
      <c r="T42" s="22">
        <v>1.0954999999999999E-2</v>
      </c>
    </row>
    <row r="43" spans="1:20" x14ac:dyDescent="0.25">
      <c r="A43">
        <v>2020</v>
      </c>
      <c r="B43" t="s">
        <v>307</v>
      </c>
      <c r="C43" t="s">
        <v>306</v>
      </c>
      <c r="D43">
        <v>33</v>
      </c>
      <c r="E43" t="s">
        <v>284</v>
      </c>
      <c r="F43" s="22">
        <v>8873.7800000000007</v>
      </c>
      <c r="G43" s="22">
        <v>7.98</v>
      </c>
      <c r="H43" s="22">
        <v>0.15</v>
      </c>
      <c r="I43" s="22">
        <v>1.45</v>
      </c>
      <c r="J43" s="22">
        <v>-12.76</v>
      </c>
      <c r="K43" s="22">
        <v>0.7</v>
      </c>
      <c r="L43" s="22">
        <v>0</v>
      </c>
      <c r="M43" s="22">
        <v>1.49</v>
      </c>
      <c r="N43" s="22">
        <v>-1.33</v>
      </c>
      <c r="O43" s="22">
        <v>0</v>
      </c>
      <c r="P43" s="22">
        <v>0.86</v>
      </c>
      <c r="Q43" s="22">
        <v>0</v>
      </c>
      <c r="R43" s="22">
        <v>8855.75</v>
      </c>
      <c r="S43" s="22">
        <v>15</v>
      </c>
      <c r="T43" s="22">
        <v>5.7780000000000001E-3</v>
      </c>
    </row>
    <row r="44" spans="1:20" x14ac:dyDescent="0.25">
      <c r="A44">
        <v>2020</v>
      </c>
      <c r="B44" t="s">
        <v>307</v>
      </c>
      <c r="C44" t="s">
        <v>306</v>
      </c>
      <c r="D44">
        <v>35</v>
      </c>
      <c r="E44" t="s">
        <v>146</v>
      </c>
      <c r="F44" s="22">
        <v>84067.42</v>
      </c>
      <c r="G44" s="22">
        <v>75.650000000000006</v>
      </c>
      <c r="H44" s="22">
        <v>1.4</v>
      </c>
      <c r="I44" s="22">
        <v>13.74</v>
      </c>
      <c r="J44" s="22">
        <v>-120.91</v>
      </c>
      <c r="K44" s="22">
        <v>6.63</v>
      </c>
      <c r="L44" s="22">
        <v>0</v>
      </c>
      <c r="M44" s="22">
        <v>14.09</v>
      </c>
      <c r="N44" s="22">
        <v>-12.6</v>
      </c>
      <c r="O44" s="22">
        <v>0</v>
      </c>
      <c r="P44" s="22">
        <v>8.1</v>
      </c>
      <c r="Q44" s="22">
        <v>0</v>
      </c>
      <c r="R44" s="22">
        <v>83896.74</v>
      </c>
      <c r="S44" s="22">
        <v>142.06</v>
      </c>
      <c r="T44" s="22">
        <v>5.4739000000000003E-2</v>
      </c>
    </row>
    <row r="45" spans="1:20" x14ac:dyDescent="0.25">
      <c r="A45">
        <v>2020</v>
      </c>
      <c r="B45" t="s">
        <v>307</v>
      </c>
      <c r="C45" t="s">
        <v>306</v>
      </c>
      <c r="D45">
        <v>47</v>
      </c>
      <c r="E45" t="s">
        <v>159</v>
      </c>
      <c r="F45" s="22">
        <v>32670.79</v>
      </c>
      <c r="G45" s="22">
        <v>29.4</v>
      </c>
      <c r="H45" s="22">
        <v>0.54</v>
      </c>
      <c r="I45" s="22">
        <v>5.34</v>
      </c>
      <c r="J45" s="22">
        <v>-46.99</v>
      </c>
      <c r="K45" s="22">
        <v>2.58</v>
      </c>
      <c r="L45" s="22">
        <v>0</v>
      </c>
      <c r="M45" s="22">
        <v>5.48</v>
      </c>
      <c r="N45" s="22">
        <v>-4.9000000000000004</v>
      </c>
      <c r="O45" s="22">
        <v>0</v>
      </c>
      <c r="P45" s="22">
        <v>3.15</v>
      </c>
      <c r="Q45" s="22">
        <v>0</v>
      </c>
      <c r="R45" s="22">
        <v>32604.46</v>
      </c>
      <c r="S45" s="22">
        <v>55.2</v>
      </c>
      <c r="T45" s="22">
        <v>2.1273E-2</v>
      </c>
    </row>
    <row r="46" spans="1:20" x14ac:dyDescent="0.25">
      <c r="A46">
        <v>2020</v>
      </c>
      <c r="B46" t="s">
        <v>305</v>
      </c>
      <c r="C46" t="s">
        <v>304</v>
      </c>
      <c r="D46">
        <v>2</v>
      </c>
      <c r="E46" t="s">
        <v>288</v>
      </c>
      <c r="F46" s="22">
        <v>511394.92</v>
      </c>
      <c r="G46" s="22">
        <v>1297.9100000000001</v>
      </c>
      <c r="H46" s="22">
        <v>187.2</v>
      </c>
      <c r="I46" s="22">
        <v>0</v>
      </c>
      <c r="J46" s="22">
        <v>-7857.19</v>
      </c>
      <c r="K46" s="22">
        <v>39.880000000000003</v>
      </c>
      <c r="L46" s="22">
        <v>0</v>
      </c>
      <c r="M46" s="22">
        <v>8437.99</v>
      </c>
      <c r="N46" s="22">
        <v>-7864.32</v>
      </c>
      <c r="O46" s="22">
        <v>0</v>
      </c>
      <c r="P46" s="22">
        <v>7547.11</v>
      </c>
      <c r="Q46" s="22">
        <v>0</v>
      </c>
      <c r="R46" s="22">
        <v>494254.28</v>
      </c>
      <c r="S46" s="22">
        <v>11280.95</v>
      </c>
      <c r="T46" s="22">
        <v>0.63528899999999999</v>
      </c>
    </row>
    <row r="47" spans="1:20" x14ac:dyDescent="0.25">
      <c r="A47">
        <v>2020</v>
      </c>
      <c r="B47" t="s">
        <v>305</v>
      </c>
      <c r="C47" t="s">
        <v>304</v>
      </c>
      <c r="D47">
        <v>3</v>
      </c>
      <c r="E47" t="s">
        <v>173</v>
      </c>
      <c r="F47" s="22">
        <v>0</v>
      </c>
      <c r="G47" s="22">
        <v>0</v>
      </c>
      <c r="H47" s="22">
        <v>0</v>
      </c>
      <c r="I47" s="22">
        <v>0</v>
      </c>
      <c r="J47" s="22">
        <v>0</v>
      </c>
      <c r="K47" s="22">
        <v>0</v>
      </c>
      <c r="L47" s="22">
        <v>0</v>
      </c>
      <c r="M47" s="22">
        <v>0</v>
      </c>
      <c r="N47" s="22">
        <v>0</v>
      </c>
      <c r="O47" s="22">
        <v>0</v>
      </c>
      <c r="P47" s="22">
        <v>0</v>
      </c>
      <c r="Q47" s="22">
        <v>0</v>
      </c>
      <c r="R47" s="22">
        <v>0</v>
      </c>
      <c r="S47" s="22">
        <v>0</v>
      </c>
      <c r="T47" s="22">
        <v>0</v>
      </c>
    </row>
    <row r="48" spans="1:20" x14ac:dyDescent="0.25">
      <c r="A48">
        <v>2020</v>
      </c>
      <c r="B48" t="s">
        <v>305</v>
      </c>
      <c r="C48" t="s">
        <v>304</v>
      </c>
      <c r="D48">
        <v>4</v>
      </c>
      <c r="E48" t="s">
        <v>287</v>
      </c>
      <c r="F48" s="22">
        <v>126880.14</v>
      </c>
      <c r="G48" s="22">
        <v>322.02</v>
      </c>
      <c r="H48" s="22">
        <v>46.45</v>
      </c>
      <c r="I48" s="22">
        <v>0</v>
      </c>
      <c r="J48" s="22">
        <v>-1949.41</v>
      </c>
      <c r="K48" s="22">
        <v>9.89</v>
      </c>
      <c r="L48" s="22">
        <v>0</v>
      </c>
      <c r="M48" s="22">
        <v>2093.52</v>
      </c>
      <c r="N48" s="22">
        <v>-1951.18</v>
      </c>
      <c r="O48" s="22">
        <v>0</v>
      </c>
      <c r="P48" s="22">
        <v>1872.48</v>
      </c>
      <c r="Q48" s="22">
        <v>0</v>
      </c>
      <c r="R48" s="22">
        <v>122627.41</v>
      </c>
      <c r="S48" s="22">
        <v>2798.91</v>
      </c>
      <c r="T48" s="22">
        <v>0.15761900000000001</v>
      </c>
    </row>
    <row r="49" spans="1:20" x14ac:dyDescent="0.25">
      <c r="A49">
        <v>2020</v>
      </c>
      <c r="B49" t="s">
        <v>305</v>
      </c>
      <c r="C49" t="s">
        <v>304</v>
      </c>
      <c r="D49">
        <v>5</v>
      </c>
      <c r="E49" t="s">
        <v>162</v>
      </c>
      <c r="F49" s="22">
        <v>25777.07</v>
      </c>
      <c r="G49" s="22">
        <v>65.42</v>
      </c>
      <c r="H49" s="22">
        <v>9.44</v>
      </c>
      <c r="I49" s="22">
        <v>0</v>
      </c>
      <c r="J49" s="22">
        <v>-396.04</v>
      </c>
      <c r="K49" s="22">
        <v>2.0099999999999998</v>
      </c>
      <c r="L49" s="22">
        <v>0</v>
      </c>
      <c r="M49" s="22">
        <v>425.32</v>
      </c>
      <c r="N49" s="22">
        <v>-396.4</v>
      </c>
      <c r="O49" s="22">
        <v>0</v>
      </c>
      <c r="P49" s="22">
        <v>380.41</v>
      </c>
      <c r="Q49" s="22">
        <v>0</v>
      </c>
      <c r="R49" s="22">
        <v>24913.07</v>
      </c>
      <c r="S49" s="22">
        <v>568.64</v>
      </c>
      <c r="T49" s="22">
        <v>3.2022000000000002E-2</v>
      </c>
    </row>
    <row r="50" spans="1:20" x14ac:dyDescent="0.25">
      <c r="A50">
        <v>2020</v>
      </c>
      <c r="B50" t="s">
        <v>305</v>
      </c>
      <c r="C50" t="s">
        <v>304</v>
      </c>
      <c r="D50">
        <v>30</v>
      </c>
      <c r="E50" t="s">
        <v>286</v>
      </c>
      <c r="F50" s="22">
        <v>42594.71</v>
      </c>
      <c r="G50" s="22">
        <v>108.11</v>
      </c>
      <c r="H50" s="22">
        <v>15.59</v>
      </c>
      <c r="I50" s="22">
        <v>0</v>
      </c>
      <c r="J50" s="22">
        <v>-654.42999999999995</v>
      </c>
      <c r="K50" s="22">
        <v>3.32</v>
      </c>
      <c r="L50" s="22">
        <v>0</v>
      </c>
      <c r="M50" s="22">
        <v>702.81</v>
      </c>
      <c r="N50" s="22">
        <v>-655.03</v>
      </c>
      <c r="O50" s="22">
        <v>0</v>
      </c>
      <c r="P50" s="22">
        <v>628.61</v>
      </c>
      <c r="Q50" s="22">
        <v>0</v>
      </c>
      <c r="R50" s="22">
        <v>41167.050000000003</v>
      </c>
      <c r="S50" s="22">
        <v>939.6</v>
      </c>
      <c r="T50" s="22">
        <v>5.2914000000000003E-2</v>
      </c>
    </row>
    <row r="51" spans="1:20" x14ac:dyDescent="0.25">
      <c r="A51">
        <v>2020</v>
      </c>
      <c r="B51" t="s">
        <v>305</v>
      </c>
      <c r="C51" t="s">
        <v>304</v>
      </c>
      <c r="D51">
        <v>31</v>
      </c>
      <c r="E51" t="s">
        <v>202</v>
      </c>
      <c r="F51" s="22">
        <v>9214.61</v>
      </c>
      <c r="G51" s="22">
        <v>23.39</v>
      </c>
      <c r="H51" s="22">
        <v>3.37</v>
      </c>
      <c r="I51" s="22">
        <v>0</v>
      </c>
      <c r="J51" s="22">
        <v>-141.58000000000001</v>
      </c>
      <c r="K51" s="22">
        <v>0.72</v>
      </c>
      <c r="L51" s="22">
        <v>0</v>
      </c>
      <c r="M51" s="22">
        <v>152.04</v>
      </c>
      <c r="N51" s="22">
        <v>-141.69999999999999</v>
      </c>
      <c r="O51" s="22">
        <v>0</v>
      </c>
      <c r="P51" s="22">
        <v>135.99</v>
      </c>
      <c r="Q51" s="22">
        <v>0</v>
      </c>
      <c r="R51" s="22">
        <v>8905.76</v>
      </c>
      <c r="S51" s="22">
        <v>203.26</v>
      </c>
      <c r="T51" s="22">
        <v>1.1447000000000001E-2</v>
      </c>
    </row>
    <row r="52" spans="1:20" x14ac:dyDescent="0.25">
      <c r="A52">
        <v>2020</v>
      </c>
      <c r="B52" t="s">
        <v>305</v>
      </c>
      <c r="C52" t="s">
        <v>304</v>
      </c>
      <c r="D52">
        <v>32</v>
      </c>
      <c r="E52" t="s">
        <v>285</v>
      </c>
      <c r="F52" s="22">
        <v>1836.96</v>
      </c>
      <c r="G52" s="22">
        <v>4.66</v>
      </c>
      <c r="H52" s="22">
        <v>0.67</v>
      </c>
      <c r="I52" s="22">
        <v>0</v>
      </c>
      <c r="J52" s="22">
        <v>-28.22</v>
      </c>
      <c r="K52" s="22">
        <v>0.14000000000000001</v>
      </c>
      <c r="L52" s="22">
        <v>0</v>
      </c>
      <c r="M52" s="22">
        <v>30.31</v>
      </c>
      <c r="N52" s="22">
        <v>-28.25</v>
      </c>
      <c r="O52" s="22">
        <v>0</v>
      </c>
      <c r="P52" s="22">
        <v>27.11</v>
      </c>
      <c r="Q52" s="22">
        <v>0</v>
      </c>
      <c r="R52" s="22">
        <v>1775.39</v>
      </c>
      <c r="S52" s="22">
        <v>40.520000000000003</v>
      </c>
      <c r="T52" s="22">
        <v>2.2820000000000002E-3</v>
      </c>
    </row>
    <row r="53" spans="1:20" x14ac:dyDescent="0.25">
      <c r="A53">
        <v>2020</v>
      </c>
      <c r="B53" t="s">
        <v>305</v>
      </c>
      <c r="C53" t="s">
        <v>304</v>
      </c>
      <c r="D53">
        <v>33</v>
      </c>
      <c r="E53" t="s">
        <v>284</v>
      </c>
      <c r="F53" s="22">
        <v>27444.99</v>
      </c>
      <c r="G53" s="22">
        <v>69.66</v>
      </c>
      <c r="H53" s="22">
        <v>10.050000000000001</v>
      </c>
      <c r="I53" s="22">
        <v>0</v>
      </c>
      <c r="J53" s="22">
        <v>-421.67</v>
      </c>
      <c r="K53" s="22">
        <v>2.14</v>
      </c>
      <c r="L53" s="22">
        <v>0</v>
      </c>
      <c r="M53" s="22">
        <v>452.84</v>
      </c>
      <c r="N53" s="22">
        <v>-422.05</v>
      </c>
      <c r="O53" s="22">
        <v>0</v>
      </c>
      <c r="P53" s="22">
        <v>405.03</v>
      </c>
      <c r="Q53" s="22">
        <v>0</v>
      </c>
      <c r="R53" s="22">
        <v>26525.1</v>
      </c>
      <c r="S53" s="22">
        <v>605.41999999999996</v>
      </c>
      <c r="T53" s="22">
        <v>3.4093999999999999E-2</v>
      </c>
    </row>
    <row r="54" spans="1:20" x14ac:dyDescent="0.25">
      <c r="A54">
        <v>2020</v>
      </c>
      <c r="B54" t="s">
        <v>305</v>
      </c>
      <c r="C54" t="s">
        <v>304</v>
      </c>
      <c r="D54">
        <v>35</v>
      </c>
      <c r="E54" t="s">
        <v>146</v>
      </c>
      <c r="F54" s="22">
        <v>32221.74</v>
      </c>
      <c r="G54" s="22">
        <v>81.78</v>
      </c>
      <c r="H54" s="22">
        <v>11.8</v>
      </c>
      <c r="I54" s="22">
        <v>0</v>
      </c>
      <c r="J54" s="22">
        <v>-495.06</v>
      </c>
      <c r="K54" s="22">
        <v>2.5099999999999998</v>
      </c>
      <c r="L54" s="22">
        <v>0</v>
      </c>
      <c r="M54" s="22">
        <v>531.66</v>
      </c>
      <c r="N54" s="22">
        <v>-495.51</v>
      </c>
      <c r="O54" s="22">
        <v>0</v>
      </c>
      <c r="P54" s="22">
        <v>475.52</v>
      </c>
      <c r="Q54" s="22">
        <v>0</v>
      </c>
      <c r="R54" s="22">
        <v>31141.74</v>
      </c>
      <c r="S54" s="22">
        <v>710.8</v>
      </c>
      <c r="T54" s="22">
        <v>4.0028000000000001E-2</v>
      </c>
    </row>
    <row r="55" spans="1:20" x14ac:dyDescent="0.25">
      <c r="A55">
        <v>2020</v>
      </c>
      <c r="B55" t="s">
        <v>305</v>
      </c>
      <c r="C55" t="s">
        <v>304</v>
      </c>
      <c r="D55">
        <v>47</v>
      </c>
      <c r="E55" t="s">
        <v>159</v>
      </c>
      <c r="F55" s="22">
        <v>27614.84</v>
      </c>
      <c r="G55" s="22">
        <v>70.09</v>
      </c>
      <c r="H55" s="22">
        <v>10.11</v>
      </c>
      <c r="I55" s="22">
        <v>0</v>
      </c>
      <c r="J55" s="22">
        <v>-424.28</v>
      </c>
      <c r="K55" s="22">
        <v>2.15</v>
      </c>
      <c r="L55" s="22">
        <v>0</v>
      </c>
      <c r="M55" s="22">
        <v>455.64</v>
      </c>
      <c r="N55" s="22">
        <v>-424.67</v>
      </c>
      <c r="O55" s="22">
        <v>0</v>
      </c>
      <c r="P55" s="22">
        <v>407.54</v>
      </c>
      <c r="Q55" s="22">
        <v>0</v>
      </c>
      <c r="R55" s="22">
        <v>26689.25</v>
      </c>
      <c r="S55" s="22">
        <v>609.16999999999996</v>
      </c>
      <c r="T55" s="22">
        <v>3.4305000000000002E-2</v>
      </c>
    </row>
    <row r="56" spans="1:20" x14ac:dyDescent="0.25">
      <c r="A56">
        <v>2020</v>
      </c>
      <c r="B56" t="s">
        <v>303</v>
      </c>
      <c r="C56" t="s">
        <v>302</v>
      </c>
      <c r="D56">
        <v>2</v>
      </c>
      <c r="E56" t="s">
        <v>288</v>
      </c>
      <c r="F56" s="22">
        <v>15100.21</v>
      </c>
      <c r="G56" s="22">
        <v>318.77999999999997</v>
      </c>
      <c r="H56" s="22">
        <v>105.48</v>
      </c>
      <c r="I56" s="22">
        <v>0</v>
      </c>
      <c r="J56" s="22">
        <v>-85.75</v>
      </c>
      <c r="K56" s="22">
        <v>1.25</v>
      </c>
      <c r="L56" s="22">
        <v>0</v>
      </c>
      <c r="M56" s="22">
        <v>809.96</v>
      </c>
      <c r="N56" s="22">
        <v>-466.8</v>
      </c>
      <c r="O56" s="22">
        <v>0</v>
      </c>
      <c r="P56" s="22">
        <v>0</v>
      </c>
      <c r="Q56" s="22">
        <v>0</v>
      </c>
      <c r="R56" s="22">
        <v>14502.72</v>
      </c>
      <c r="S56" s="22">
        <v>1228.3699999999999</v>
      </c>
      <c r="T56" s="22">
        <v>0.57302200000000003</v>
      </c>
    </row>
    <row r="57" spans="1:20" x14ac:dyDescent="0.25">
      <c r="A57">
        <v>2020</v>
      </c>
      <c r="B57" t="s">
        <v>303</v>
      </c>
      <c r="C57" t="s">
        <v>302</v>
      </c>
      <c r="D57">
        <v>3</v>
      </c>
      <c r="E57" t="s">
        <v>173</v>
      </c>
      <c r="F57" s="22">
        <v>1535.92</v>
      </c>
      <c r="G57" s="22">
        <v>32.42</v>
      </c>
      <c r="H57" s="22">
        <v>10.73</v>
      </c>
      <c r="I57" s="22">
        <v>0</v>
      </c>
      <c r="J57" s="22">
        <v>-8.7200000000000006</v>
      </c>
      <c r="K57" s="22">
        <v>0.13</v>
      </c>
      <c r="L57" s="22">
        <v>0</v>
      </c>
      <c r="M57" s="22">
        <v>82.39</v>
      </c>
      <c r="N57" s="22">
        <v>-47.48</v>
      </c>
      <c r="O57" s="22">
        <v>0</v>
      </c>
      <c r="P57" s="22">
        <v>0</v>
      </c>
      <c r="Q57" s="22">
        <v>0</v>
      </c>
      <c r="R57" s="22">
        <v>1475.16</v>
      </c>
      <c r="S57" s="22">
        <v>124.93</v>
      </c>
      <c r="T57" s="22">
        <v>5.8285000000000003E-2</v>
      </c>
    </row>
    <row r="58" spans="1:20" x14ac:dyDescent="0.25">
      <c r="A58">
        <v>2020</v>
      </c>
      <c r="B58" t="s">
        <v>303</v>
      </c>
      <c r="C58" t="s">
        <v>302</v>
      </c>
      <c r="D58">
        <v>4</v>
      </c>
      <c r="E58" t="s">
        <v>287</v>
      </c>
      <c r="F58" s="22">
        <v>3577.11</v>
      </c>
      <c r="G58" s="22">
        <v>75.52</v>
      </c>
      <c r="H58" s="22">
        <v>24.99</v>
      </c>
      <c r="I58" s="22">
        <v>0</v>
      </c>
      <c r="J58" s="22">
        <v>-20.309999999999999</v>
      </c>
      <c r="K58" s="22">
        <v>0.28999999999999998</v>
      </c>
      <c r="L58" s="22">
        <v>0</v>
      </c>
      <c r="M58" s="22">
        <v>191.87</v>
      </c>
      <c r="N58" s="22">
        <v>-110.58</v>
      </c>
      <c r="O58" s="22">
        <v>0</v>
      </c>
      <c r="P58" s="22">
        <v>0</v>
      </c>
      <c r="Q58" s="22">
        <v>0</v>
      </c>
      <c r="R58" s="22">
        <v>3435.57</v>
      </c>
      <c r="S58" s="22">
        <v>290.99</v>
      </c>
      <c r="T58" s="22">
        <v>0.135744</v>
      </c>
    </row>
    <row r="59" spans="1:20" x14ac:dyDescent="0.25">
      <c r="A59">
        <v>2020</v>
      </c>
      <c r="B59" t="s">
        <v>303</v>
      </c>
      <c r="C59" t="s">
        <v>302</v>
      </c>
      <c r="D59">
        <v>5</v>
      </c>
      <c r="E59" t="s">
        <v>162</v>
      </c>
      <c r="F59" s="22">
        <v>901.5</v>
      </c>
      <c r="G59" s="22">
        <v>19.03</v>
      </c>
      <c r="H59" s="22">
        <v>6.3</v>
      </c>
      <c r="I59" s="22">
        <v>0</v>
      </c>
      <c r="J59" s="22">
        <v>-5.12</v>
      </c>
      <c r="K59" s="22">
        <v>7.0000000000000007E-2</v>
      </c>
      <c r="L59" s="22">
        <v>0</v>
      </c>
      <c r="M59" s="22">
        <v>48.36</v>
      </c>
      <c r="N59" s="22">
        <v>-27.87</v>
      </c>
      <c r="O59" s="22">
        <v>0</v>
      </c>
      <c r="P59" s="22">
        <v>0</v>
      </c>
      <c r="Q59" s="22">
        <v>0</v>
      </c>
      <c r="R59" s="22">
        <v>865.84</v>
      </c>
      <c r="S59" s="22">
        <v>73.319999999999993</v>
      </c>
      <c r="T59" s="22">
        <v>3.4209999999999997E-2</v>
      </c>
    </row>
    <row r="60" spans="1:20" x14ac:dyDescent="0.25">
      <c r="A60">
        <v>2020</v>
      </c>
      <c r="B60" t="s">
        <v>303</v>
      </c>
      <c r="C60" t="s">
        <v>302</v>
      </c>
      <c r="D60">
        <v>30</v>
      </c>
      <c r="E60" t="s">
        <v>286</v>
      </c>
      <c r="F60" s="22">
        <v>2927.01</v>
      </c>
      <c r="G60" s="22">
        <v>61.79</v>
      </c>
      <c r="H60" s="22">
        <v>20.45</v>
      </c>
      <c r="I60" s="22">
        <v>0</v>
      </c>
      <c r="J60" s="22">
        <v>-16.62</v>
      </c>
      <c r="K60" s="22">
        <v>0.24</v>
      </c>
      <c r="L60" s="22">
        <v>0</v>
      </c>
      <c r="M60" s="22">
        <v>157</v>
      </c>
      <c r="N60" s="22">
        <v>-90.49</v>
      </c>
      <c r="O60" s="22">
        <v>0</v>
      </c>
      <c r="P60" s="22">
        <v>0</v>
      </c>
      <c r="Q60" s="22">
        <v>0</v>
      </c>
      <c r="R60" s="22">
        <v>2811.2</v>
      </c>
      <c r="S60" s="22">
        <v>238.11</v>
      </c>
      <c r="T60" s="22">
        <v>0.11107400000000001</v>
      </c>
    </row>
    <row r="61" spans="1:20" x14ac:dyDescent="0.25">
      <c r="A61">
        <v>2020</v>
      </c>
      <c r="B61" t="s">
        <v>303</v>
      </c>
      <c r="C61" t="s">
        <v>302</v>
      </c>
      <c r="D61">
        <v>31</v>
      </c>
      <c r="E61" t="s">
        <v>202</v>
      </c>
      <c r="F61" s="22">
        <v>0</v>
      </c>
      <c r="G61" s="22">
        <v>0</v>
      </c>
      <c r="H61" s="22">
        <v>0</v>
      </c>
      <c r="I61" s="22">
        <v>0</v>
      </c>
      <c r="J61" s="22">
        <v>0</v>
      </c>
      <c r="K61" s="22">
        <v>0</v>
      </c>
      <c r="L61" s="22">
        <v>0</v>
      </c>
      <c r="M61" s="22">
        <v>0</v>
      </c>
      <c r="N61" s="22">
        <v>0</v>
      </c>
      <c r="O61" s="22">
        <v>0</v>
      </c>
      <c r="P61" s="22">
        <v>0</v>
      </c>
      <c r="Q61" s="22">
        <v>0</v>
      </c>
      <c r="R61" s="22">
        <v>0</v>
      </c>
      <c r="S61" s="22">
        <v>0</v>
      </c>
      <c r="T61" s="22">
        <v>0</v>
      </c>
    </row>
    <row r="62" spans="1:20" x14ac:dyDescent="0.25">
      <c r="A62">
        <v>2020</v>
      </c>
      <c r="B62" t="s">
        <v>303</v>
      </c>
      <c r="C62" t="s">
        <v>302</v>
      </c>
      <c r="D62">
        <v>33</v>
      </c>
      <c r="E62" t="s">
        <v>284</v>
      </c>
      <c r="F62" s="22">
        <v>0</v>
      </c>
      <c r="G62" s="22">
        <v>0</v>
      </c>
      <c r="H62" s="22">
        <v>0</v>
      </c>
      <c r="I62" s="22">
        <v>0</v>
      </c>
      <c r="J62" s="22">
        <v>0</v>
      </c>
      <c r="K62" s="22">
        <v>0</v>
      </c>
      <c r="L62" s="22">
        <v>0</v>
      </c>
      <c r="M62" s="22">
        <v>0</v>
      </c>
      <c r="N62" s="22">
        <v>0</v>
      </c>
      <c r="O62" s="22">
        <v>0</v>
      </c>
      <c r="P62" s="22">
        <v>0</v>
      </c>
      <c r="Q62" s="22">
        <v>0</v>
      </c>
      <c r="R62" s="22">
        <v>0</v>
      </c>
      <c r="S62" s="22">
        <v>0</v>
      </c>
      <c r="T62" s="22">
        <v>0</v>
      </c>
    </row>
    <row r="63" spans="1:20" x14ac:dyDescent="0.25">
      <c r="A63">
        <v>2020</v>
      </c>
      <c r="B63" t="s">
        <v>303</v>
      </c>
      <c r="C63" t="s">
        <v>302</v>
      </c>
      <c r="D63">
        <v>35</v>
      </c>
      <c r="E63" t="s">
        <v>146</v>
      </c>
      <c r="F63" s="22">
        <v>1198.01</v>
      </c>
      <c r="G63" s="22">
        <v>25.29</v>
      </c>
      <c r="H63" s="22">
        <v>8.3699999999999992</v>
      </c>
      <c r="I63" s="22">
        <v>0</v>
      </c>
      <c r="J63" s="22">
        <v>-6.8</v>
      </c>
      <c r="K63" s="22">
        <v>0.1</v>
      </c>
      <c r="L63" s="22">
        <v>0</v>
      </c>
      <c r="M63" s="22">
        <v>64.260000000000005</v>
      </c>
      <c r="N63" s="22">
        <v>-37.04</v>
      </c>
      <c r="O63" s="22">
        <v>0</v>
      </c>
      <c r="P63" s="22">
        <v>0</v>
      </c>
      <c r="Q63" s="22">
        <v>0</v>
      </c>
      <c r="R63" s="22">
        <v>1150.6300000000001</v>
      </c>
      <c r="S63" s="22">
        <v>97.43</v>
      </c>
      <c r="T63" s="22">
        <v>4.5462000000000002E-2</v>
      </c>
    </row>
    <row r="64" spans="1:20" x14ac:dyDescent="0.25">
      <c r="A64">
        <v>2020</v>
      </c>
      <c r="B64" t="s">
        <v>303</v>
      </c>
      <c r="C64" t="s">
        <v>302</v>
      </c>
      <c r="D64">
        <v>47</v>
      </c>
      <c r="E64" t="s">
        <v>159</v>
      </c>
      <c r="F64" s="22">
        <v>1112.1300000000001</v>
      </c>
      <c r="G64" s="22">
        <v>23.48</v>
      </c>
      <c r="H64" s="22">
        <v>7.77</v>
      </c>
      <c r="I64" s="22">
        <v>0</v>
      </c>
      <c r="J64" s="22">
        <v>-6.32</v>
      </c>
      <c r="K64" s="22">
        <v>0.09</v>
      </c>
      <c r="L64" s="22">
        <v>0</v>
      </c>
      <c r="M64" s="22">
        <v>59.65</v>
      </c>
      <c r="N64" s="22">
        <v>-34.380000000000003</v>
      </c>
      <c r="O64" s="22">
        <v>0</v>
      </c>
      <c r="P64" s="22">
        <v>0</v>
      </c>
      <c r="Q64" s="22">
        <v>0</v>
      </c>
      <c r="R64" s="22">
        <v>1068.1099999999999</v>
      </c>
      <c r="S64" s="22">
        <v>90.49</v>
      </c>
      <c r="T64" s="22">
        <v>4.2202999999999997E-2</v>
      </c>
    </row>
    <row r="65" spans="1:20" x14ac:dyDescent="0.25">
      <c r="A65">
        <v>2020</v>
      </c>
      <c r="B65" t="s">
        <v>303</v>
      </c>
      <c r="C65" t="s">
        <v>302</v>
      </c>
      <c r="D65">
        <v>57</v>
      </c>
      <c r="E65" t="s">
        <v>289</v>
      </c>
      <c r="F65" s="22">
        <v>0</v>
      </c>
      <c r="G65" s="22">
        <v>0</v>
      </c>
      <c r="H65" s="22">
        <v>0</v>
      </c>
      <c r="I65" s="22">
        <v>0</v>
      </c>
      <c r="J65" s="22">
        <v>0</v>
      </c>
      <c r="K65" s="22">
        <v>0</v>
      </c>
      <c r="L65" s="22">
        <v>0</v>
      </c>
      <c r="M65" s="22">
        <v>0</v>
      </c>
      <c r="N65" s="22">
        <v>0</v>
      </c>
      <c r="O65" s="22">
        <v>0</v>
      </c>
      <c r="P65" s="22">
        <v>0</v>
      </c>
      <c r="Q65" s="22">
        <v>0</v>
      </c>
      <c r="R65" s="22">
        <v>0</v>
      </c>
      <c r="S65" s="22">
        <v>0</v>
      </c>
      <c r="T65" s="22">
        <v>0</v>
      </c>
    </row>
    <row r="66" spans="1:20" x14ac:dyDescent="0.25">
      <c r="A66">
        <v>2020</v>
      </c>
      <c r="B66" t="s">
        <v>301</v>
      </c>
      <c r="C66" t="s">
        <v>300</v>
      </c>
      <c r="D66">
        <v>2</v>
      </c>
      <c r="E66" t="s">
        <v>288</v>
      </c>
      <c r="F66" s="22">
        <v>13865.82</v>
      </c>
      <c r="G66" s="22">
        <v>97.43</v>
      </c>
      <c r="H66" s="22">
        <v>0</v>
      </c>
      <c r="I66" s="22">
        <v>0</v>
      </c>
      <c r="J66" s="22">
        <v>0</v>
      </c>
      <c r="K66" s="22">
        <v>1.1000000000000001</v>
      </c>
      <c r="L66" s="22">
        <v>0</v>
      </c>
      <c r="M66" s="22">
        <v>54.38</v>
      </c>
      <c r="N66" s="22">
        <v>0</v>
      </c>
      <c r="O66" s="22">
        <v>0</v>
      </c>
      <c r="P66" s="22">
        <v>0</v>
      </c>
      <c r="Q66" s="22">
        <v>0</v>
      </c>
      <c r="R66" s="22">
        <v>13865.82</v>
      </c>
      <c r="S66" s="22">
        <v>151.81</v>
      </c>
      <c r="T66" s="22">
        <v>0.53458700000000003</v>
      </c>
    </row>
    <row r="67" spans="1:20" x14ac:dyDescent="0.25">
      <c r="A67">
        <v>2020</v>
      </c>
      <c r="B67" t="s">
        <v>301</v>
      </c>
      <c r="C67" t="s">
        <v>300</v>
      </c>
      <c r="D67">
        <v>3</v>
      </c>
      <c r="E67" t="s">
        <v>173</v>
      </c>
      <c r="F67" s="22">
        <v>1513.45</v>
      </c>
      <c r="G67" s="22">
        <v>10.63</v>
      </c>
      <c r="H67" s="22">
        <v>0</v>
      </c>
      <c r="I67" s="22">
        <v>0</v>
      </c>
      <c r="J67" s="22">
        <v>0</v>
      </c>
      <c r="K67" s="22">
        <v>0.12</v>
      </c>
      <c r="L67" s="22">
        <v>0</v>
      </c>
      <c r="M67" s="22">
        <v>5.94</v>
      </c>
      <c r="N67" s="22">
        <v>0</v>
      </c>
      <c r="O67" s="22">
        <v>0</v>
      </c>
      <c r="P67" s="22">
        <v>0</v>
      </c>
      <c r="Q67" s="22">
        <v>0</v>
      </c>
      <c r="R67" s="22">
        <v>1513.45</v>
      </c>
      <c r="S67" s="22">
        <v>16.57</v>
      </c>
      <c r="T67" s="22">
        <v>5.8349999999999999E-2</v>
      </c>
    </row>
    <row r="68" spans="1:20" x14ac:dyDescent="0.25">
      <c r="A68">
        <v>2020</v>
      </c>
      <c r="B68" t="s">
        <v>301</v>
      </c>
      <c r="C68" t="s">
        <v>300</v>
      </c>
      <c r="D68">
        <v>4</v>
      </c>
      <c r="E68" t="s">
        <v>287</v>
      </c>
      <c r="F68" s="22">
        <v>3466.46</v>
      </c>
      <c r="G68" s="22">
        <v>24.36</v>
      </c>
      <c r="H68" s="22">
        <v>0</v>
      </c>
      <c r="I68" s="22">
        <v>0</v>
      </c>
      <c r="J68" s="22">
        <v>0</v>
      </c>
      <c r="K68" s="22">
        <v>0.28000000000000003</v>
      </c>
      <c r="L68" s="22">
        <v>0</v>
      </c>
      <c r="M68" s="22">
        <v>13.6</v>
      </c>
      <c r="N68" s="22">
        <v>0</v>
      </c>
      <c r="O68" s="22">
        <v>0</v>
      </c>
      <c r="P68" s="22">
        <v>0</v>
      </c>
      <c r="Q68" s="22">
        <v>0</v>
      </c>
      <c r="R68" s="22">
        <v>3466.46</v>
      </c>
      <c r="S68" s="22">
        <v>37.96</v>
      </c>
      <c r="T68" s="22">
        <v>0.13364699999999999</v>
      </c>
    </row>
    <row r="69" spans="1:20" x14ac:dyDescent="0.25">
      <c r="A69">
        <v>2020</v>
      </c>
      <c r="B69" t="s">
        <v>301</v>
      </c>
      <c r="C69" t="s">
        <v>300</v>
      </c>
      <c r="D69">
        <v>5</v>
      </c>
      <c r="E69" t="s">
        <v>162</v>
      </c>
      <c r="F69" s="22">
        <v>1331.81</v>
      </c>
      <c r="G69" s="22">
        <v>9.36</v>
      </c>
      <c r="H69" s="22">
        <v>0</v>
      </c>
      <c r="I69" s="22">
        <v>0</v>
      </c>
      <c r="J69" s="22">
        <v>0</v>
      </c>
      <c r="K69" s="22">
        <v>0.11</v>
      </c>
      <c r="L69" s="22">
        <v>0</v>
      </c>
      <c r="M69" s="22">
        <v>5.22</v>
      </c>
      <c r="N69" s="22">
        <v>0</v>
      </c>
      <c r="O69" s="22">
        <v>0</v>
      </c>
      <c r="P69" s="22">
        <v>0</v>
      </c>
      <c r="Q69" s="22">
        <v>0</v>
      </c>
      <c r="R69" s="22">
        <v>1331.81</v>
      </c>
      <c r="S69" s="22">
        <v>14.58</v>
      </c>
      <c r="T69" s="22">
        <v>5.1346999999999997E-2</v>
      </c>
    </row>
    <row r="70" spans="1:20" x14ac:dyDescent="0.25">
      <c r="A70">
        <v>2020</v>
      </c>
      <c r="B70" t="s">
        <v>301</v>
      </c>
      <c r="C70" t="s">
        <v>300</v>
      </c>
      <c r="D70">
        <v>30</v>
      </c>
      <c r="E70" t="s">
        <v>286</v>
      </c>
      <c r="F70" s="22">
        <v>1386.59</v>
      </c>
      <c r="G70" s="22">
        <v>9.74</v>
      </c>
      <c r="H70" s="22">
        <v>0</v>
      </c>
      <c r="I70" s="22">
        <v>0</v>
      </c>
      <c r="J70" s="22">
        <v>0</v>
      </c>
      <c r="K70" s="22">
        <v>0.11</v>
      </c>
      <c r="L70" s="22">
        <v>0</v>
      </c>
      <c r="M70" s="22">
        <v>5.44</v>
      </c>
      <c r="N70" s="22">
        <v>0</v>
      </c>
      <c r="O70" s="22">
        <v>0</v>
      </c>
      <c r="P70" s="22">
        <v>0</v>
      </c>
      <c r="Q70" s="22">
        <v>0</v>
      </c>
      <c r="R70" s="22">
        <v>1386.59</v>
      </c>
      <c r="S70" s="22">
        <v>15.18</v>
      </c>
      <c r="T70" s="22">
        <v>5.3459E-2</v>
      </c>
    </row>
    <row r="71" spans="1:20" x14ac:dyDescent="0.25">
      <c r="A71">
        <v>2020</v>
      </c>
      <c r="B71" t="s">
        <v>301</v>
      </c>
      <c r="C71" t="s">
        <v>300</v>
      </c>
      <c r="D71">
        <v>31</v>
      </c>
      <c r="E71" t="s">
        <v>202</v>
      </c>
      <c r="F71" s="22">
        <v>346.65</v>
      </c>
      <c r="G71" s="22">
        <v>2.44</v>
      </c>
      <c r="H71" s="22">
        <v>0</v>
      </c>
      <c r="I71" s="22">
        <v>0</v>
      </c>
      <c r="J71" s="22">
        <v>0</v>
      </c>
      <c r="K71" s="22">
        <v>0.03</v>
      </c>
      <c r="L71" s="22">
        <v>0</v>
      </c>
      <c r="M71" s="22">
        <v>1.36</v>
      </c>
      <c r="N71" s="22">
        <v>0</v>
      </c>
      <c r="O71" s="22">
        <v>0</v>
      </c>
      <c r="P71" s="22">
        <v>0</v>
      </c>
      <c r="Q71" s="22">
        <v>0</v>
      </c>
      <c r="R71" s="22">
        <v>346.65</v>
      </c>
      <c r="S71" s="22">
        <v>3.8</v>
      </c>
      <c r="T71" s="22">
        <v>1.3365E-2</v>
      </c>
    </row>
    <row r="72" spans="1:20" x14ac:dyDescent="0.25">
      <c r="A72">
        <v>2020</v>
      </c>
      <c r="B72" t="s">
        <v>301</v>
      </c>
      <c r="C72" t="s">
        <v>300</v>
      </c>
      <c r="D72">
        <v>32</v>
      </c>
      <c r="E72" t="s">
        <v>285</v>
      </c>
      <c r="F72" s="22">
        <v>346.65</v>
      </c>
      <c r="G72" s="22">
        <v>2.44</v>
      </c>
      <c r="H72" s="22">
        <v>0</v>
      </c>
      <c r="I72" s="22">
        <v>0</v>
      </c>
      <c r="J72" s="22">
        <v>0</v>
      </c>
      <c r="K72" s="22">
        <v>0.03</v>
      </c>
      <c r="L72" s="22">
        <v>0</v>
      </c>
      <c r="M72" s="22">
        <v>1.36</v>
      </c>
      <c r="N72" s="22">
        <v>0</v>
      </c>
      <c r="O72" s="22">
        <v>0</v>
      </c>
      <c r="P72" s="22">
        <v>0</v>
      </c>
      <c r="Q72" s="22">
        <v>0</v>
      </c>
      <c r="R72" s="22">
        <v>346.65</v>
      </c>
      <c r="S72" s="22">
        <v>3.8</v>
      </c>
      <c r="T72" s="22">
        <v>1.3365E-2</v>
      </c>
    </row>
    <row r="73" spans="1:20" x14ac:dyDescent="0.25">
      <c r="A73">
        <v>2020</v>
      </c>
      <c r="B73" t="s">
        <v>301</v>
      </c>
      <c r="C73" t="s">
        <v>300</v>
      </c>
      <c r="D73">
        <v>33</v>
      </c>
      <c r="E73" t="s">
        <v>284</v>
      </c>
      <c r="F73" s="22">
        <v>277.32</v>
      </c>
      <c r="G73" s="22">
        <v>1.95</v>
      </c>
      <c r="H73" s="22">
        <v>0</v>
      </c>
      <c r="I73" s="22">
        <v>0</v>
      </c>
      <c r="J73" s="22">
        <v>0</v>
      </c>
      <c r="K73" s="22">
        <v>0.02</v>
      </c>
      <c r="L73" s="22">
        <v>0</v>
      </c>
      <c r="M73" s="22">
        <v>1.0900000000000001</v>
      </c>
      <c r="N73" s="22">
        <v>0</v>
      </c>
      <c r="O73" s="22">
        <v>0</v>
      </c>
      <c r="P73" s="22">
        <v>0</v>
      </c>
      <c r="Q73" s="22">
        <v>0</v>
      </c>
      <c r="R73" s="22">
        <v>277.32</v>
      </c>
      <c r="S73" s="22">
        <v>3.04</v>
      </c>
      <c r="T73" s="22">
        <v>1.0692E-2</v>
      </c>
    </row>
    <row r="74" spans="1:20" x14ac:dyDescent="0.25">
      <c r="A74">
        <v>2020</v>
      </c>
      <c r="B74" t="s">
        <v>301</v>
      </c>
      <c r="C74" t="s">
        <v>300</v>
      </c>
      <c r="D74">
        <v>35</v>
      </c>
      <c r="E74" t="s">
        <v>146</v>
      </c>
      <c r="F74" s="22">
        <v>2312.8200000000002</v>
      </c>
      <c r="G74" s="22">
        <v>16.25</v>
      </c>
      <c r="H74" s="22">
        <v>0</v>
      </c>
      <c r="I74" s="22">
        <v>0</v>
      </c>
      <c r="J74" s="22">
        <v>0</v>
      </c>
      <c r="K74" s="22">
        <v>0.18</v>
      </c>
      <c r="L74" s="22">
        <v>0</v>
      </c>
      <c r="M74" s="22">
        <v>9.07</v>
      </c>
      <c r="N74" s="22">
        <v>0</v>
      </c>
      <c r="O74" s="22">
        <v>0</v>
      </c>
      <c r="P74" s="22">
        <v>0</v>
      </c>
      <c r="Q74" s="22">
        <v>0</v>
      </c>
      <c r="R74" s="22">
        <v>2312.8200000000002</v>
      </c>
      <c r="S74" s="22">
        <v>25.32</v>
      </c>
      <c r="T74" s="22">
        <v>8.9168999999999998E-2</v>
      </c>
    </row>
    <row r="75" spans="1:20" x14ac:dyDescent="0.25">
      <c r="A75">
        <v>2020</v>
      </c>
      <c r="B75" t="s">
        <v>301</v>
      </c>
      <c r="C75" t="s">
        <v>300</v>
      </c>
      <c r="D75">
        <v>47</v>
      </c>
      <c r="E75" t="s">
        <v>159</v>
      </c>
      <c r="F75" s="22">
        <v>1089.8699999999999</v>
      </c>
      <c r="G75" s="22">
        <v>7.66</v>
      </c>
      <c r="H75" s="22">
        <v>0</v>
      </c>
      <c r="I75" s="22">
        <v>0</v>
      </c>
      <c r="J75" s="22">
        <v>0</v>
      </c>
      <c r="K75" s="22">
        <v>0.09</v>
      </c>
      <c r="L75" s="22">
        <v>0</v>
      </c>
      <c r="M75" s="22">
        <v>4.28</v>
      </c>
      <c r="N75" s="22">
        <v>0</v>
      </c>
      <c r="O75" s="22">
        <v>0</v>
      </c>
      <c r="P75" s="22">
        <v>0</v>
      </c>
      <c r="Q75" s="22">
        <v>0</v>
      </c>
      <c r="R75" s="22">
        <v>1089.8599999999999</v>
      </c>
      <c r="S75" s="22">
        <v>11.95</v>
      </c>
      <c r="T75" s="22">
        <v>4.2019000000000001E-2</v>
      </c>
    </row>
    <row r="76" spans="1:20" x14ac:dyDescent="0.25">
      <c r="A76">
        <v>2020</v>
      </c>
      <c r="B76" t="s">
        <v>299</v>
      </c>
      <c r="C76" t="s">
        <v>298</v>
      </c>
      <c r="D76">
        <v>2</v>
      </c>
      <c r="E76" t="s">
        <v>288</v>
      </c>
      <c r="F76" s="22">
        <v>1347635.65</v>
      </c>
      <c r="G76" s="22">
        <v>2864.96</v>
      </c>
      <c r="H76" s="22">
        <v>-3761.05</v>
      </c>
      <c r="I76" s="22">
        <v>511.5</v>
      </c>
      <c r="J76" s="22">
        <v>-10478.61</v>
      </c>
      <c r="K76" s="22">
        <v>105.96</v>
      </c>
      <c r="L76" s="22">
        <v>0</v>
      </c>
      <c r="M76" s="22">
        <v>17823</v>
      </c>
      <c r="N76" s="22">
        <v>-10612.08</v>
      </c>
      <c r="O76" s="22">
        <v>0</v>
      </c>
      <c r="P76" s="22">
        <v>5666.58</v>
      </c>
      <c r="Q76" s="22">
        <v>0</v>
      </c>
      <c r="R76" s="22">
        <v>1317016.3400000001</v>
      </c>
      <c r="S76" s="22">
        <v>26761.17</v>
      </c>
      <c r="T76" s="22">
        <v>0.45907100000000001</v>
      </c>
    </row>
    <row r="77" spans="1:20" x14ac:dyDescent="0.25">
      <c r="A77">
        <v>2020</v>
      </c>
      <c r="B77" t="s">
        <v>299</v>
      </c>
      <c r="C77" t="s">
        <v>298</v>
      </c>
      <c r="D77">
        <v>3</v>
      </c>
      <c r="E77" t="s">
        <v>173</v>
      </c>
      <c r="F77" s="22">
        <v>381301.36</v>
      </c>
      <c r="G77" s="22">
        <v>810.62</v>
      </c>
      <c r="H77" s="22">
        <v>-1064.1600000000001</v>
      </c>
      <c r="I77" s="22">
        <v>144.72</v>
      </c>
      <c r="J77" s="22">
        <v>-2964.83</v>
      </c>
      <c r="K77" s="22">
        <v>29.99</v>
      </c>
      <c r="L77" s="22">
        <v>0</v>
      </c>
      <c r="M77" s="22">
        <v>5042.8599999999997</v>
      </c>
      <c r="N77" s="22">
        <v>-3002.6</v>
      </c>
      <c r="O77" s="22">
        <v>0</v>
      </c>
      <c r="P77" s="22">
        <v>1603.31</v>
      </c>
      <c r="Q77" s="22">
        <v>0</v>
      </c>
      <c r="R77" s="22">
        <v>372637.86</v>
      </c>
      <c r="S77" s="22">
        <v>7571.85</v>
      </c>
      <c r="T77" s="22">
        <v>0.12989000000000001</v>
      </c>
    </row>
    <row r="78" spans="1:20" x14ac:dyDescent="0.25">
      <c r="A78">
        <v>2020</v>
      </c>
      <c r="B78" t="s">
        <v>299</v>
      </c>
      <c r="C78" t="s">
        <v>298</v>
      </c>
      <c r="D78">
        <v>4</v>
      </c>
      <c r="E78" t="s">
        <v>287</v>
      </c>
      <c r="F78" s="22">
        <v>303505.78999999998</v>
      </c>
      <c r="G78" s="22">
        <v>645.23</v>
      </c>
      <c r="H78" s="22">
        <v>-847.05</v>
      </c>
      <c r="I78" s="22">
        <v>115.2</v>
      </c>
      <c r="J78" s="22">
        <v>-2359.92</v>
      </c>
      <c r="K78" s="22">
        <v>23.87</v>
      </c>
      <c r="L78" s="22">
        <v>0</v>
      </c>
      <c r="M78" s="22">
        <v>4013.98</v>
      </c>
      <c r="N78" s="22">
        <v>-2389.9899999999998</v>
      </c>
      <c r="O78" s="22">
        <v>0</v>
      </c>
      <c r="P78" s="22">
        <v>1276.19</v>
      </c>
      <c r="Q78" s="22">
        <v>0</v>
      </c>
      <c r="R78" s="22">
        <v>296609.86</v>
      </c>
      <c r="S78" s="22">
        <v>6026.99</v>
      </c>
      <c r="T78" s="22">
        <v>0.10338899999999999</v>
      </c>
    </row>
    <row r="79" spans="1:20" x14ac:dyDescent="0.25">
      <c r="A79">
        <v>2020</v>
      </c>
      <c r="B79" t="s">
        <v>299</v>
      </c>
      <c r="C79" t="s">
        <v>298</v>
      </c>
      <c r="D79">
        <v>5</v>
      </c>
      <c r="E79" t="s">
        <v>162</v>
      </c>
      <c r="F79" s="22">
        <v>171795.51</v>
      </c>
      <c r="G79" s="22">
        <v>365.22</v>
      </c>
      <c r="H79" s="22">
        <v>-479.46</v>
      </c>
      <c r="I79" s="22">
        <v>65.209999999999994</v>
      </c>
      <c r="J79" s="22">
        <v>-1335.8</v>
      </c>
      <c r="K79" s="22">
        <v>13.51</v>
      </c>
      <c r="L79" s="22">
        <v>0</v>
      </c>
      <c r="M79" s="22">
        <v>2272.06</v>
      </c>
      <c r="N79" s="22">
        <v>-1352.82</v>
      </c>
      <c r="O79" s="22">
        <v>0</v>
      </c>
      <c r="P79" s="22">
        <v>722.37</v>
      </c>
      <c r="Q79" s="22">
        <v>0</v>
      </c>
      <c r="R79" s="22">
        <v>167892.17</v>
      </c>
      <c r="S79" s="22">
        <v>3411.49</v>
      </c>
      <c r="T79" s="22">
        <v>5.8521999999999998E-2</v>
      </c>
    </row>
    <row r="80" spans="1:20" x14ac:dyDescent="0.25">
      <c r="A80">
        <v>2020</v>
      </c>
      <c r="B80" t="s">
        <v>299</v>
      </c>
      <c r="C80" t="s">
        <v>298</v>
      </c>
      <c r="D80">
        <v>30</v>
      </c>
      <c r="E80" t="s">
        <v>286</v>
      </c>
      <c r="F80" s="22">
        <v>303505.78999999998</v>
      </c>
      <c r="G80" s="22">
        <v>645.23</v>
      </c>
      <c r="H80" s="22">
        <v>-847.05</v>
      </c>
      <c r="I80" s="22">
        <v>115.2</v>
      </c>
      <c r="J80" s="22">
        <v>-2359.92</v>
      </c>
      <c r="K80" s="22">
        <v>23.87</v>
      </c>
      <c r="L80" s="22">
        <v>0</v>
      </c>
      <c r="M80" s="22">
        <v>4013.98</v>
      </c>
      <c r="N80" s="22">
        <v>-2389.9899999999998</v>
      </c>
      <c r="O80" s="22">
        <v>0</v>
      </c>
      <c r="P80" s="22">
        <v>1276.19</v>
      </c>
      <c r="Q80" s="22">
        <v>0</v>
      </c>
      <c r="R80" s="22">
        <v>296609.86</v>
      </c>
      <c r="S80" s="22">
        <v>6026.99</v>
      </c>
      <c r="T80" s="22">
        <v>0.10338899999999999</v>
      </c>
    </row>
    <row r="81" spans="1:20" x14ac:dyDescent="0.25">
      <c r="A81">
        <v>2020</v>
      </c>
      <c r="B81" t="s">
        <v>299</v>
      </c>
      <c r="C81" t="s">
        <v>298</v>
      </c>
      <c r="D81">
        <v>31</v>
      </c>
      <c r="E81" t="s">
        <v>202</v>
      </c>
      <c r="F81" s="22">
        <v>37713.29</v>
      </c>
      <c r="G81" s="22">
        <v>80.180000000000007</v>
      </c>
      <c r="H81" s="22">
        <v>-105.26</v>
      </c>
      <c r="I81" s="22">
        <v>14.31</v>
      </c>
      <c r="J81" s="22">
        <v>-293.24</v>
      </c>
      <c r="K81" s="22">
        <v>2.97</v>
      </c>
      <c r="L81" s="22">
        <v>0</v>
      </c>
      <c r="M81" s="22">
        <v>498.77</v>
      </c>
      <c r="N81" s="22">
        <v>-296.98</v>
      </c>
      <c r="O81" s="22">
        <v>0</v>
      </c>
      <c r="P81" s="22">
        <v>158.58000000000001</v>
      </c>
      <c r="Q81" s="22">
        <v>0</v>
      </c>
      <c r="R81" s="22">
        <v>36856.39</v>
      </c>
      <c r="S81" s="22">
        <v>748.91</v>
      </c>
      <c r="T81" s="22">
        <v>1.2847000000000001E-2</v>
      </c>
    </row>
    <row r="82" spans="1:20" x14ac:dyDescent="0.25">
      <c r="A82">
        <v>2020</v>
      </c>
      <c r="B82" t="s">
        <v>299</v>
      </c>
      <c r="C82" t="s">
        <v>298</v>
      </c>
      <c r="D82">
        <v>32</v>
      </c>
      <c r="E82" t="s">
        <v>285</v>
      </c>
      <c r="F82" s="22">
        <v>37713.29</v>
      </c>
      <c r="G82" s="22">
        <v>80.180000000000007</v>
      </c>
      <c r="H82" s="22">
        <v>-105.26</v>
      </c>
      <c r="I82" s="22">
        <v>14.31</v>
      </c>
      <c r="J82" s="22">
        <v>-293.24</v>
      </c>
      <c r="K82" s="22">
        <v>2.97</v>
      </c>
      <c r="L82" s="22">
        <v>0</v>
      </c>
      <c r="M82" s="22">
        <v>498.77</v>
      </c>
      <c r="N82" s="22">
        <v>-296.98</v>
      </c>
      <c r="O82" s="22">
        <v>0</v>
      </c>
      <c r="P82" s="22">
        <v>158.58000000000001</v>
      </c>
      <c r="Q82" s="22">
        <v>0</v>
      </c>
      <c r="R82" s="22">
        <v>36856.39</v>
      </c>
      <c r="S82" s="22">
        <v>748.91</v>
      </c>
      <c r="T82" s="22">
        <v>1.2847000000000001E-2</v>
      </c>
    </row>
    <row r="83" spans="1:20" x14ac:dyDescent="0.25">
      <c r="A83">
        <v>2020</v>
      </c>
      <c r="B83" t="s">
        <v>299</v>
      </c>
      <c r="C83" t="s">
        <v>298</v>
      </c>
      <c r="D83">
        <v>33</v>
      </c>
      <c r="E83" t="s">
        <v>284</v>
      </c>
      <c r="F83" s="22">
        <v>37713.29</v>
      </c>
      <c r="G83" s="22">
        <v>80.180000000000007</v>
      </c>
      <c r="H83" s="22">
        <v>-105.26</v>
      </c>
      <c r="I83" s="22">
        <v>14.31</v>
      </c>
      <c r="J83" s="22">
        <v>-293.24</v>
      </c>
      <c r="K83" s="22">
        <v>2.97</v>
      </c>
      <c r="L83" s="22">
        <v>0</v>
      </c>
      <c r="M83" s="22">
        <v>498.77</v>
      </c>
      <c r="N83" s="22">
        <v>-296.98</v>
      </c>
      <c r="O83" s="22">
        <v>0</v>
      </c>
      <c r="P83" s="22">
        <v>158.58000000000001</v>
      </c>
      <c r="Q83" s="22">
        <v>0</v>
      </c>
      <c r="R83" s="22">
        <v>36856.39</v>
      </c>
      <c r="S83" s="22">
        <v>748.91</v>
      </c>
      <c r="T83" s="22">
        <v>1.2847000000000001E-2</v>
      </c>
    </row>
    <row r="84" spans="1:20" x14ac:dyDescent="0.25">
      <c r="A84">
        <v>2020</v>
      </c>
      <c r="B84" t="s">
        <v>299</v>
      </c>
      <c r="C84" t="s">
        <v>298</v>
      </c>
      <c r="D84">
        <v>35</v>
      </c>
      <c r="E84" t="s">
        <v>146</v>
      </c>
      <c r="F84" s="22">
        <v>112382.48</v>
      </c>
      <c r="G84" s="22">
        <v>238.92</v>
      </c>
      <c r="H84" s="22">
        <v>-313.64</v>
      </c>
      <c r="I84" s="22">
        <v>42.65</v>
      </c>
      <c r="J84" s="22">
        <v>-873.84</v>
      </c>
      <c r="K84" s="22">
        <v>8.84</v>
      </c>
      <c r="L84" s="22">
        <v>0</v>
      </c>
      <c r="M84" s="22">
        <v>1486.3</v>
      </c>
      <c r="N84" s="22">
        <v>-884.97</v>
      </c>
      <c r="O84" s="22">
        <v>0</v>
      </c>
      <c r="P84" s="22">
        <v>472.55</v>
      </c>
      <c r="Q84" s="22">
        <v>0</v>
      </c>
      <c r="R84" s="22">
        <v>109829.04</v>
      </c>
      <c r="S84" s="22">
        <v>2231.69</v>
      </c>
      <c r="T84" s="22">
        <v>3.8282999999999998E-2</v>
      </c>
    </row>
    <row r="85" spans="1:20" x14ac:dyDescent="0.25">
      <c r="A85">
        <v>2020</v>
      </c>
      <c r="B85" t="s">
        <v>299</v>
      </c>
      <c r="C85" t="s">
        <v>298</v>
      </c>
      <c r="D85">
        <v>47</v>
      </c>
      <c r="E85" t="s">
        <v>159</v>
      </c>
      <c r="F85" s="22">
        <v>202304.9</v>
      </c>
      <c r="G85" s="22">
        <v>430.08</v>
      </c>
      <c r="H85" s="22">
        <v>-564.61</v>
      </c>
      <c r="I85" s="22">
        <v>76.790000000000006</v>
      </c>
      <c r="J85" s="22">
        <v>-1573.03</v>
      </c>
      <c r="K85" s="22">
        <v>15.91</v>
      </c>
      <c r="L85" s="22">
        <v>0</v>
      </c>
      <c r="M85" s="22">
        <v>2675.56</v>
      </c>
      <c r="N85" s="22">
        <v>-1593.07</v>
      </c>
      <c r="O85" s="22">
        <v>0</v>
      </c>
      <c r="P85" s="22">
        <v>850.66</v>
      </c>
      <c r="Q85" s="22">
        <v>0</v>
      </c>
      <c r="R85" s="22">
        <v>197708.33</v>
      </c>
      <c r="S85" s="22">
        <v>4017.37</v>
      </c>
      <c r="T85" s="22">
        <v>6.8915000000000004E-2</v>
      </c>
    </row>
    <row r="86" spans="1:20" x14ac:dyDescent="0.25">
      <c r="A86">
        <v>2020</v>
      </c>
      <c r="B86" t="s">
        <v>297</v>
      </c>
      <c r="C86" t="s">
        <v>296</v>
      </c>
      <c r="D86">
        <v>2</v>
      </c>
      <c r="E86" t="s">
        <v>288</v>
      </c>
      <c r="F86" s="22">
        <v>423467.33</v>
      </c>
      <c r="G86" s="22">
        <v>3187.24</v>
      </c>
      <c r="H86" s="22">
        <v>-717.91</v>
      </c>
      <c r="I86" s="22">
        <v>318.33999999999997</v>
      </c>
      <c r="J86" s="22">
        <v>-3118.35</v>
      </c>
      <c r="K86" s="22">
        <v>33.99</v>
      </c>
      <c r="L86" s="22">
        <v>0</v>
      </c>
      <c r="M86" s="22">
        <v>11326.82</v>
      </c>
      <c r="N86" s="22">
        <v>-2991.11</v>
      </c>
      <c r="O86" s="22">
        <v>0</v>
      </c>
      <c r="P86" s="22">
        <v>1589.35</v>
      </c>
      <c r="Q86" s="22">
        <v>0</v>
      </c>
      <c r="R86" s="22">
        <v>415014.93</v>
      </c>
      <c r="S86" s="22">
        <v>16125.87</v>
      </c>
      <c r="T86" s="22">
        <v>0.48377399999999998</v>
      </c>
    </row>
    <row r="87" spans="1:20" x14ac:dyDescent="0.25">
      <c r="A87">
        <v>2020</v>
      </c>
      <c r="B87" t="s">
        <v>297</v>
      </c>
      <c r="C87" t="s">
        <v>296</v>
      </c>
      <c r="D87">
        <v>3</v>
      </c>
      <c r="E87" t="s">
        <v>173</v>
      </c>
      <c r="F87" s="22">
        <v>0</v>
      </c>
      <c r="G87" s="22">
        <v>0</v>
      </c>
      <c r="H87" s="22">
        <v>0</v>
      </c>
      <c r="I87" s="22">
        <v>0</v>
      </c>
      <c r="J87" s="22">
        <v>0</v>
      </c>
      <c r="K87" s="22">
        <v>0</v>
      </c>
      <c r="L87" s="22">
        <v>0</v>
      </c>
      <c r="M87" s="22">
        <v>0</v>
      </c>
      <c r="N87" s="22">
        <v>0</v>
      </c>
      <c r="O87" s="22">
        <v>0</v>
      </c>
      <c r="P87" s="22">
        <v>0</v>
      </c>
      <c r="Q87" s="22">
        <v>0</v>
      </c>
      <c r="R87" s="22">
        <v>0</v>
      </c>
      <c r="S87" s="22">
        <v>0</v>
      </c>
      <c r="T87" s="22">
        <v>0</v>
      </c>
    </row>
    <row r="88" spans="1:20" x14ac:dyDescent="0.25">
      <c r="A88">
        <v>2020</v>
      </c>
      <c r="B88" t="s">
        <v>297</v>
      </c>
      <c r="C88" t="s">
        <v>296</v>
      </c>
      <c r="D88">
        <v>4</v>
      </c>
      <c r="E88" t="s">
        <v>287</v>
      </c>
      <c r="F88" s="22">
        <v>22568.92</v>
      </c>
      <c r="G88" s="22">
        <v>169.87</v>
      </c>
      <c r="H88" s="22">
        <v>-38.26</v>
      </c>
      <c r="I88" s="22">
        <v>16.97</v>
      </c>
      <c r="J88" s="22">
        <v>-166.19</v>
      </c>
      <c r="K88" s="22">
        <v>1.81</v>
      </c>
      <c r="L88" s="22">
        <v>0</v>
      </c>
      <c r="M88" s="22">
        <v>603.66999999999996</v>
      </c>
      <c r="N88" s="22">
        <v>-159.41</v>
      </c>
      <c r="O88" s="22">
        <v>0</v>
      </c>
      <c r="P88" s="22">
        <v>84.71</v>
      </c>
      <c r="Q88" s="22">
        <v>0</v>
      </c>
      <c r="R88" s="22">
        <v>22118.45</v>
      </c>
      <c r="S88" s="22">
        <v>859.43</v>
      </c>
      <c r="T88" s="22">
        <v>2.5783E-2</v>
      </c>
    </row>
    <row r="89" spans="1:20" x14ac:dyDescent="0.25">
      <c r="A89">
        <v>2020</v>
      </c>
      <c r="B89" t="s">
        <v>297</v>
      </c>
      <c r="C89" t="s">
        <v>296</v>
      </c>
      <c r="D89">
        <v>5</v>
      </c>
      <c r="E89" t="s">
        <v>162</v>
      </c>
      <c r="F89" s="22">
        <v>38105.360000000001</v>
      </c>
      <c r="G89" s="22">
        <v>286.8</v>
      </c>
      <c r="H89" s="22">
        <v>-64.599999999999994</v>
      </c>
      <c r="I89" s="22">
        <v>28.65</v>
      </c>
      <c r="J89" s="22">
        <v>-280.60000000000002</v>
      </c>
      <c r="K89" s="22">
        <v>3.06</v>
      </c>
      <c r="L89" s="22">
        <v>0</v>
      </c>
      <c r="M89" s="22">
        <v>1019.23</v>
      </c>
      <c r="N89" s="22">
        <v>-269.14999999999998</v>
      </c>
      <c r="O89" s="22">
        <v>0</v>
      </c>
      <c r="P89" s="22">
        <v>143.02000000000001</v>
      </c>
      <c r="Q89" s="22">
        <v>0</v>
      </c>
      <c r="R89" s="22">
        <v>37344.769999999997</v>
      </c>
      <c r="S89" s="22">
        <v>1451.08</v>
      </c>
      <c r="T89" s="22">
        <v>4.3532000000000001E-2</v>
      </c>
    </row>
    <row r="90" spans="1:20" x14ac:dyDescent="0.25">
      <c r="A90">
        <v>2020</v>
      </c>
      <c r="B90" t="s">
        <v>297</v>
      </c>
      <c r="C90" t="s">
        <v>296</v>
      </c>
      <c r="D90">
        <v>30</v>
      </c>
      <c r="E90" t="s">
        <v>286</v>
      </c>
      <c r="F90" s="22">
        <v>152394.29</v>
      </c>
      <c r="G90" s="22">
        <v>1147</v>
      </c>
      <c r="H90" s="22">
        <v>-258.35000000000002</v>
      </c>
      <c r="I90" s="22">
        <v>114.57</v>
      </c>
      <c r="J90" s="22">
        <v>-1122.21</v>
      </c>
      <c r="K90" s="22">
        <v>12.24</v>
      </c>
      <c r="L90" s="22">
        <v>0</v>
      </c>
      <c r="M90" s="22">
        <v>4076.21</v>
      </c>
      <c r="N90" s="22">
        <v>-1076.42</v>
      </c>
      <c r="O90" s="22">
        <v>0</v>
      </c>
      <c r="P90" s="22">
        <v>571.96</v>
      </c>
      <c r="Q90" s="22">
        <v>0</v>
      </c>
      <c r="R90" s="22">
        <v>149352.48000000001</v>
      </c>
      <c r="S90" s="22">
        <v>5803.27</v>
      </c>
      <c r="T90" s="22">
        <v>0.174097</v>
      </c>
    </row>
    <row r="91" spans="1:20" x14ac:dyDescent="0.25">
      <c r="A91">
        <v>2020</v>
      </c>
      <c r="B91" t="s">
        <v>297</v>
      </c>
      <c r="C91" t="s">
        <v>296</v>
      </c>
      <c r="D91">
        <v>31</v>
      </c>
      <c r="E91" t="s">
        <v>202</v>
      </c>
      <c r="F91" s="22">
        <v>10923.38</v>
      </c>
      <c r="G91" s="22">
        <v>82.22</v>
      </c>
      <c r="H91" s="22">
        <v>-18.52</v>
      </c>
      <c r="I91" s="22">
        <v>8.2100000000000009</v>
      </c>
      <c r="J91" s="22">
        <v>-80.44</v>
      </c>
      <c r="K91" s="22">
        <v>0.88</v>
      </c>
      <c r="L91" s="22">
        <v>0</v>
      </c>
      <c r="M91" s="22">
        <v>292.18</v>
      </c>
      <c r="N91" s="22">
        <v>-77.16</v>
      </c>
      <c r="O91" s="22">
        <v>0</v>
      </c>
      <c r="P91" s="22">
        <v>41</v>
      </c>
      <c r="Q91" s="22">
        <v>0</v>
      </c>
      <c r="R91" s="22">
        <v>10705.34</v>
      </c>
      <c r="S91" s="22">
        <v>415.98</v>
      </c>
      <c r="T91" s="22">
        <v>1.2479000000000001E-2</v>
      </c>
    </row>
    <row r="92" spans="1:20" x14ac:dyDescent="0.25">
      <c r="A92">
        <v>2020</v>
      </c>
      <c r="B92" t="s">
        <v>297</v>
      </c>
      <c r="C92" t="s">
        <v>296</v>
      </c>
      <c r="D92">
        <v>33</v>
      </c>
      <c r="E92" t="s">
        <v>284</v>
      </c>
      <c r="F92" s="22">
        <v>12646.06</v>
      </c>
      <c r="G92" s="22">
        <v>95.18</v>
      </c>
      <c r="H92" s="22">
        <v>-21.43</v>
      </c>
      <c r="I92" s="22">
        <v>9.51</v>
      </c>
      <c r="J92" s="22">
        <v>-93.12</v>
      </c>
      <c r="K92" s="22">
        <v>1.02</v>
      </c>
      <c r="L92" s="22">
        <v>0</v>
      </c>
      <c r="M92" s="22">
        <v>338.25</v>
      </c>
      <c r="N92" s="22">
        <v>-89.32</v>
      </c>
      <c r="O92" s="22">
        <v>0</v>
      </c>
      <c r="P92" s="22">
        <v>47.46</v>
      </c>
      <c r="Q92" s="22">
        <v>0</v>
      </c>
      <c r="R92" s="22">
        <v>12393.65</v>
      </c>
      <c r="S92" s="22">
        <v>481.57</v>
      </c>
      <c r="T92" s="22">
        <v>1.4447E-2</v>
      </c>
    </row>
    <row r="93" spans="1:20" x14ac:dyDescent="0.25">
      <c r="A93">
        <v>2020</v>
      </c>
      <c r="B93" t="s">
        <v>297</v>
      </c>
      <c r="C93" t="s">
        <v>296</v>
      </c>
      <c r="D93">
        <v>35</v>
      </c>
      <c r="E93" t="s">
        <v>146</v>
      </c>
      <c r="F93" s="22">
        <v>95360.55</v>
      </c>
      <c r="G93" s="22">
        <v>717.73</v>
      </c>
      <c r="H93" s="22">
        <v>-161.66999999999999</v>
      </c>
      <c r="I93" s="22">
        <v>71.69</v>
      </c>
      <c r="J93" s="22">
        <v>-702.22</v>
      </c>
      <c r="K93" s="22">
        <v>7.66</v>
      </c>
      <c r="L93" s="22">
        <v>0</v>
      </c>
      <c r="M93" s="22">
        <v>2550.6799999999998</v>
      </c>
      <c r="N93" s="22">
        <v>-673.57</v>
      </c>
      <c r="O93" s="22">
        <v>0</v>
      </c>
      <c r="P93" s="22">
        <v>357.91</v>
      </c>
      <c r="Q93" s="22">
        <v>0</v>
      </c>
      <c r="R93" s="22">
        <v>93457.14</v>
      </c>
      <c r="S93" s="22">
        <v>3631.4</v>
      </c>
      <c r="T93" s="22">
        <v>0.108941</v>
      </c>
    </row>
    <row r="94" spans="1:20" x14ac:dyDescent="0.25">
      <c r="A94">
        <v>2020</v>
      </c>
      <c r="B94" t="s">
        <v>297</v>
      </c>
      <c r="C94" t="s">
        <v>296</v>
      </c>
      <c r="D94">
        <v>47</v>
      </c>
      <c r="E94" t="s">
        <v>159</v>
      </c>
      <c r="F94" s="22">
        <v>119875.36</v>
      </c>
      <c r="G94" s="22">
        <v>902.25</v>
      </c>
      <c r="H94" s="22">
        <v>-203.24</v>
      </c>
      <c r="I94" s="22">
        <v>90.12</v>
      </c>
      <c r="J94" s="22">
        <v>-882.74</v>
      </c>
      <c r="K94" s="22">
        <v>9.6300000000000008</v>
      </c>
      <c r="L94" s="22">
        <v>0</v>
      </c>
      <c r="M94" s="22">
        <v>3206.4</v>
      </c>
      <c r="N94" s="22">
        <v>-846.72</v>
      </c>
      <c r="O94" s="22">
        <v>0</v>
      </c>
      <c r="P94" s="22">
        <v>449.91</v>
      </c>
      <c r="Q94" s="22">
        <v>0</v>
      </c>
      <c r="R94" s="22">
        <v>117482.6</v>
      </c>
      <c r="S94" s="22">
        <v>4564.96</v>
      </c>
      <c r="T94" s="22">
        <v>0.13694700000000001</v>
      </c>
    </row>
    <row r="95" spans="1:20" x14ac:dyDescent="0.25">
      <c r="A95">
        <v>2020</v>
      </c>
      <c r="B95" t="s">
        <v>295</v>
      </c>
      <c r="C95" t="s">
        <v>294</v>
      </c>
      <c r="D95">
        <v>2</v>
      </c>
      <c r="E95" t="s">
        <v>288</v>
      </c>
      <c r="F95" s="22">
        <v>698034.63</v>
      </c>
      <c r="G95" s="22">
        <v>4989.16</v>
      </c>
      <c r="H95" s="22">
        <v>3.6</v>
      </c>
      <c r="I95" s="22">
        <v>1290.55</v>
      </c>
      <c r="J95" s="22">
        <v>-4506.34</v>
      </c>
      <c r="K95" s="22">
        <v>55.25</v>
      </c>
      <c r="L95" s="22">
        <v>0</v>
      </c>
      <c r="M95" s="22">
        <v>3558.2</v>
      </c>
      <c r="N95" s="22">
        <v>-2676.08</v>
      </c>
      <c r="O95" s="22">
        <v>0</v>
      </c>
      <c r="P95" s="22">
        <v>837.53</v>
      </c>
      <c r="Q95" s="22">
        <v>0</v>
      </c>
      <c r="R95" s="22">
        <v>689821.04</v>
      </c>
      <c r="S95" s="22">
        <v>10535.39</v>
      </c>
      <c r="T95" s="22">
        <v>0.46883200000000003</v>
      </c>
    </row>
    <row r="96" spans="1:20" x14ac:dyDescent="0.25">
      <c r="A96">
        <v>2020</v>
      </c>
      <c r="B96" t="s">
        <v>295</v>
      </c>
      <c r="C96" t="s">
        <v>294</v>
      </c>
      <c r="D96">
        <v>3</v>
      </c>
      <c r="E96" t="s">
        <v>173</v>
      </c>
      <c r="F96" s="22">
        <v>124096.67</v>
      </c>
      <c r="G96" s="22">
        <v>886.97</v>
      </c>
      <c r="H96" s="22">
        <v>0.64</v>
      </c>
      <c r="I96" s="22">
        <v>229.43</v>
      </c>
      <c r="J96" s="22">
        <v>-801.14</v>
      </c>
      <c r="K96" s="22">
        <v>9.82</v>
      </c>
      <c r="L96" s="22">
        <v>0</v>
      </c>
      <c r="M96" s="22">
        <v>632.58000000000004</v>
      </c>
      <c r="N96" s="22">
        <v>-475.75</v>
      </c>
      <c r="O96" s="22">
        <v>0</v>
      </c>
      <c r="P96" s="22">
        <v>148.9</v>
      </c>
      <c r="Q96" s="22">
        <v>0</v>
      </c>
      <c r="R96" s="22">
        <v>122636.46</v>
      </c>
      <c r="S96" s="22">
        <v>1872.98</v>
      </c>
      <c r="T96" s="22">
        <v>8.3349000000000006E-2</v>
      </c>
    </row>
    <row r="97" spans="1:20" x14ac:dyDescent="0.25">
      <c r="A97">
        <v>2020</v>
      </c>
      <c r="B97" t="s">
        <v>295</v>
      </c>
      <c r="C97" t="s">
        <v>294</v>
      </c>
      <c r="D97">
        <v>4</v>
      </c>
      <c r="E97" t="s">
        <v>287</v>
      </c>
      <c r="F97" s="22">
        <v>157865.95000000001</v>
      </c>
      <c r="G97" s="22">
        <v>1128.3399999999999</v>
      </c>
      <c r="H97" s="22">
        <v>0.82</v>
      </c>
      <c r="I97" s="22">
        <v>291.87</v>
      </c>
      <c r="J97" s="22">
        <v>-1019.14</v>
      </c>
      <c r="K97" s="22">
        <v>12.49</v>
      </c>
      <c r="L97" s="22">
        <v>0</v>
      </c>
      <c r="M97" s="22">
        <v>804.72</v>
      </c>
      <c r="N97" s="22">
        <v>-605.21</v>
      </c>
      <c r="O97" s="22">
        <v>0</v>
      </c>
      <c r="P97" s="22">
        <v>189.41</v>
      </c>
      <c r="Q97" s="22">
        <v>0</v>
      </c>
      <c r="R97" s="22">
        <v>156008.4</v>
      </c>
      <c r="S97" s="22">
        <v>2382.65</v>
      </c>
      <c r="T97" s="22">
        <v>0.10603</v>
      </c>
    </row>
    <row r="98" spans="1:20" x14ac:dyDescent="0.25">
      <c r="A98">
        <v>2020</v>
      </c>
      <c r="B98" t="s">
        <v>295</v>
      </c>
      <c r="C98" t="s">
        <v>294</v>
      </c>
      <c r="D98">
        <v>5</v>
      </c>
      <c r="E98" t="s">
        <v>162</v>
      </c>
      <c r="F98" s="22">
        <v>68239.839999999997</v>
      </c>
      <c r="G98" s="22">
        <v>487.74</v>
      </c>
      <c r="H98" s="22">
        <v>0.34</v>
      </c>
      <c r="I98" s="22">
        <v>126.16</v>
      </c>
      <c r="J98" s="22">
        <v>-440.54</v>
      </c>
      <c r="K98" s="22">
        <v>5.4</v>
      </c>
      <c r="L98" s="22">
        <v>0</v>
      </c>
      <c r="M98" s="22">
        <v>347.85</v>
      </c>
      <c r="N98" s="22">
        <v>-261.61</v>
      </c>
      <c r="O98" s="22">
        <v>0</v>
      </c>
      <c r="P98" s="22">
        <v>81.88</v>
      </c>
      <c r="Q98" s="22">
        <v>0</v>
      </c>
      <c r="R98" s="22">
        <v>67436.87</v>
      </c>
      <c r="S98" s="22">
        <v>1029.94</v>
      </c>
      <c r="T98" s="22">
        <v>4.5832999999999999E-2</v>
      </c>
    </row>
    <row r="99" spans="1:20" x14ac:dyDescent="0.25">
      <c r="A99">
        <v>2020</v>
      </c>
      <c r="B99" t="s">
        <v>295</v>
      </c>
      <c r="C99" t="s">
        <v>294</v>
      </c>
      <c r="D99">
        <v>30</v>
      </c>
      <c r="E99" t="s">
        <v>286</v>
      </c>
      <c r="F99" s="22">
        <v>123319.47</v>
      </c>
      <c r="G99" s="22">
        <v>881.42</v>
      </c>
      <c r="H99" s="22">
        <v>0.64</v>
      </c>
      <c r="I99" s="22">
        <v>228</v>
      </c>
      <c r="J99" s="22">
        <v>-796.12</v>
      </c>
      <c r="K99" s="22">
        <v>9.76</v>
      </c>
      <c r="L99" s="22">
        <v>0</v>
      </c>
      <c r="M99" s="22">
        <v>628.62</v>
      </c>
      <c r="N99" s="22">
        <v>-472.77</v>
      </c>
      <c r="O99" s="22">
        <v>0</v>
      </c>
      <c r="P99" s="22">
        <v>147.96</v>
      </c>
      <c r="Q99" s="22">
        <v>0</v>
      </c>
      <c r="R99" s="22">
        <v>121868.41</v>
      </c>
      <c r="S99" s="22">
        <v>1861.25</v>
      </c>
      <c r="T99" s="22">
        <v>8.2826999999999998E-2</v>
      </c>
    </row>
    <row r="100" spans="1:20" x14ac:dyDescent="0.25">
      <c r="A100">
        <v>2020</v>
      </c>
      <c r="B100" t="s">
        <v>295</v>
      </c>
      <c r="C100" t="s">
        <v>294</v>
      </c>
      <c r="D100">
        <v>31</v>
      </c>
      <c r="E100" t="s">
        <v>202</v>
      </c>
      <c r="F100" s="22">
        <v>14595.49</v>
      </c>
      <c r="G100" s="22">
        <v>104.32</v>
      </c>
      <c r="H100" s="22">
        <v>7.0000000000000007E-2</v>
      </c>
      <c r="I100" s="22">
        <v>26.98</v>
      </c>
      <c r="J100" s="22">
        <v>-94.22</v>
      </c>
      <c r="K100" s="22">
        <v>1.1499999999999999</v>
      </c>
      <c r="L100" s="22">
        <v>0</v>
      </c>
      <c r="M100" s="22">
        <v>74.400000000000006</v>
      </c>
      <c r="N100" s="22">
        <v>-55.95</v>
      </c>
      <c r="O100" s="22">
        <v>0</v>
      </c>
      <c r="P100" s="22">
        <v>17.510000000000002</v>
      </c>
      <c r="Q100" s="22">
        <v>0</v>
      </c>
      <c r="R100" s="22">
        <v>14423.75</v>
      </c>
      <c r="S100" s="22">
        <v>220.28</v>
      </c>
      <c r="T100" s="22">
        <v>9.8029999999999992E-3</v>
      </c>
    </row>
    <row r="101" spans="1:20" x14ac:dyDescent="0.25">
      <c r="A101">
        <v>2020</v>
      </c>
      <c r="B101" t="s">
        <v>295</v>
      </c>
      <c r="C101" t="s">
        <v>294</v>
      </c>
      <c r="D101">
        <v>32</v>
      </c>
      <c r="E101" t="s">
        <v>285</v>
      </c>
      <c r="F101" s="22">
        <v>14284.32</v>
      </c>
      <c r="G101" s="22">
        <v>102.1</v>
      </c>
      <c r="H101" s="22">
        <v>0.08</v>
      </c>
      <c r="I101" s="22">
        <v>26.41</v>
      </c>
      <c r="J101" s="22">
        <v>-92.22</v>
      </c>
      <c r="K101" s="22">
        <v>1.1299999999999999</v>
      </c>
      <c r="L101" s="22">
        <v>0</v>
      </c>
      <c r="M101" s="22">
        <v>72.81</v>
      </c>
      <c r="N101" s="22">
        <v>-54.76</v>
      </c>
      <c r="O101" s="22">
        <v>0</v>
      </c>
      <c r="P101" s="22">
        <v>17.14</v>
      </c>
      <c r="Q101" s="22">
        <v>0</v>
      </c>
      <c r="R101" s="22">
        <v>14116.25</v>
      </c>
      <c r="S101" s="22">
        <v>215.58</v>
      </c>
      <c r="T101" s="22">
        <v>9.5940000000000001E-3</v>
      </c>
    </row>
    <row r="102" spans="1:20" x14ac:dyDescent="0.25">
      <c r="A102">
        <v>2020</v>
      </c>
      <c r="B102" t="s">
        <v>295</v>
      </c>
      <c r="C102" t="s">
        <v>294</v>
      </c>
      <c r="D102">
        <v>33</v>
      </c>
      <c r="E102" t="s">
        <v>284</v>
      </c>
      <c r="F102" s="22">
        <v>11178.51</v>
      </c>
      <c r="G102" s="22">
        <v>79.900000000000006</v>
      </c>
      <c r="H102" s="22">
        <v>0.06</v>
      </c>
      <c r="I102" s="22">
        <v>20.67</v>
      </c>
      <c r="J102" s="22">
        <v>-72.17</v>
      </c>
      <c r="K102" s="22">
        <v>0.88</v>
      </c>
      <c r="L102" s="22">
        <v>0</v>
      </c>
      <c r="M102" s="22">
        <v>56.98</v>
      </c>
      <c r="N102" s="22">
        <v>-42.86</v>
      </c>
      <c r="O102" s="22">
        <v>0</v>
      </c>
      <c r="P102" s="22">
        <v>13.41</v>
      </c>
      <c r="Q102" s="22">
        <v>0</v>
      </c>
      <c r="R102" s="22">
        <v>11046.96</v>
      </c>
      <c r="S102" s="22">
        <v>168.74</v>
      </c>
      <c r="T102" s="22">
        <v>7.5079999999999999E-3</v>
      </c>
    </row>
    <row r="103" spans="1:20" x14ac:dyDescent="0.25">
      <c r="A103">
        <v>2020</v>
      </c>
      <c r="B103" t="s">
        <v>295</v>
      </c>
      <c r="C103" t="s">
        <v>294</v>
      </c>
      <c r="D103">
        <v>35</v>
      </c>
      <c r="E103" t="s">
        <v>146</v>
      </c>
      <c r="F103" s="22">
        <v>193460.61</v>
      </c>
      <c r="G103" s="22">
        <v>1382.75</v>
      </c>
      <c r="H103" s="22">
        <v>1.01</v>
      </c>
      <c r="I103" s="22">
        <v>357.68</v>
      </c>
      <c r="J103" s="22">
        <v>-1248.93</v>
      </c>
      <c r="K103" s="22">
        <v>15.31</v>
      </c>
      <c r="L103" s="22">
        <v>0</v>
      </c>
      <c r="M103" s="22">
        <v>986.16</v>
      </c>
      <c r="N103" s="22">
        <v>-741.67</v>
      </c>
      <c r="O103" s="22">
        <v>0</v>
      </c>
      <c r="P103" s="22">
        <v>232.12</v>
      </c>
      <c r="Q103" s="22">
        <v>0</v>
      </c>
      <c r="R103" s="22">
        <v>191184.21</v>
      </c>
      <c r="S103" s="22">
        <v>2919.9</v>
      </c>
      <c r="T103" s="22">
        <v>0.129937</v>
      </c>
    </row>
    <row r="104" spans="1:20" x14ac:dyDescent="0.25">
      <c r="A104">
        <v>2020</v>
      </c>
      <c r="B104" t="s">
        <v>295</v>
      </c>
      <c r="C104" t="s">
        <v>294</v>
      </c>
      <c r="D104">
        <v>47</v>
      </c>
      <c r="E104" t="s">
        <v>159</v>
      </c>
      <c r="F104" s="22">
        <v>83804.59</v>
      </c>
      <c r="G104" s="22">
        <v>598.99</v>
      </c>
      <c r="H104" s="22">
        <v>0.44</v>
      </c>
      <c r="I104" s="22">
        <v>154.94</v>
      </c>
      <c r="J104" s="22">
        <v>-541.02</v>
      </c>
      <c r="K104" s="22">
        <v>6.63</v>
      </c>
      <c r="L104" s="22">
        <v>0</v>
      </c>
      <c r="M104" s="22">
        <v>427.19</v>
      </c>
      <c r="N104" s="22">
        <v>-321.27999999999997</v>
      </c>
      <c r="O104" s="22">
        <v>0</v>
      </c>
      <c r="P104" s="22">
        <v>100.55</v>
      </c>
      <c r="Q104" s="22">
        <v>0</v>
      </c>
      <c r="R104" s="22">
        <v>82818.5</v>
      </c>
      <c r="S104" s="22">
        <v>1264.8499999999999</v>
      </c>
      <c r="T104" s="22">
        <v>5.6286999999999997E-2</v>
      </c>
    </row>
    <row r="105" spans="1:20" x14ac:dyDescent="0.25">
      <c r="A105">
        <v>2020</v>
      </c>
      <c r="B105" t="s">
        <v>293</v>
      </c>
      <c r="C105" t="s">
        <v>292</v>
      </c>
      <c r="D105">
        <v>2</v>
      </c>
      <c r="E105" t="s">
        <v>288</v>
      </c>
      <c r="F105" s="22">
        <v>568898.88</v>
      </c>
      <c r="G105" s="22">
        <v>3609.34</v>
      </c>
      <c r="H105" s="22">
        <v>44.3</v>
      </c>
      <c r="I105" s="22">
        <v>258.98</v>
      </c>
      <c r="J105" s="22">
        <v>-3666.7</v>
      </c>
      <c r="K105" s="22">
        <v>45.25</v>
      </c>
      <c r="L105" s="22">
        <v>0</v>
      </c>
      <c r="M105" s="22">
        <v>8116.73</v>
      </c>
      <c r="N105" s="22">
        <v>-3156.69</v>
      </c>
      <c r="O105" s="22">
        <v>0</v>
      </c>
      <c r="P105" s="22">
        <v>2090.77</v>
      </c>
      <c r="Q105" s="22">
        <v>0</v>
      </c>
      <c r="R105" s="22">
        <v>559966.26</v>
      </c>
      <c r="S105" s="22">
        <v>13843.31</v>
      </c>
      <c r="T105" s="22">
        <v>0.390845</v>
      </c>
    </row>
    <row r="106" spans="1:20" x14ac:dyDescent="0.25">
      <c r="A106">
        <v>2020</v>
      </c>
      <c r="B106" t="s">
        <v>293</v>
      </c>
      <c r="C106" t="s">
        <v>292</v>
      </c>
      <c r="D106">
        <v>3</v>
      </c>
      <c r="E106" t="s">
        <v>173</v>
      </c>
      <c r="F106" s="22">
        <v>197318.81</v>
      </c>
      <c r="G106" s="22">
        <v>1251.8699999999999</v>
      </c>
      <c r="H106" s="22">
        <v>15.37</v>
      </c>
      <c r="I106" s="22">
        <v>89.83</v>
      </c>
      <c r="J106" s="22">
        <v>-1271.78</v>
      </c>
      <c r="K106" s="22">
        <v>15.7</v>
      </c>
      <c r="L106" s="22">
        <v>0</v>
      </c>
      <c r="M106" s="22">
        <v>2815.24</v>
      </c>
      <c r="N106" s="22">
        <v>-1094.8800000000001</v>
      </c>
      <c r="O106" s="22">
        <v>0</v>
      </c>
      <c r="P106" s="22">
        <v>725.18</v>
      </c>
      <c r="Q106" s="22">
        <v>0</v>
      </c>
      <c r="R106" s="22">
        <v>194220.56</v>
      </c>
      <c r="S106" s="22">
        <v>4801.5</v>
      </c>
      <c r="T106" s="22">
        <v>0.13556199999999999</v>
      </c>
    </row>
    <row r="107" spans="1:20" x14ac:dyDescent="0.25">
      <c r="A107">
        <v>2020</v>
      </c>
      <c r="B107" t="s">
        <v>293</v>
      </c>
      <c r="C107" t="s">
        <v>292</v>
      </c>
      <c r="D107">
        <v>4</v>
      </c>
      <c r="E107" t="s">
        <v>287</v>
      </c>
      <c r="F107" s="22">
        <v>137680.09</v>
      </c>
      <c r="G107" s="22">
        <v>873.5</v>
      </c>
      <c r="H107" s="22">
        <v>10.71</v>
      </c>
      <c r="I107" s="22">
        <v>62.68</v>
      </c>
      <c r="J107" s="22">
        <v>-887.39</v>
      </c>
      <c r="K107" s="22">
        <v>10.95</v>
      </c>
      <c r="L107" s="22">
        <v>0</v>
      </c>
      <c r="M107" s="22">
        <v>1964.34</v>
      </c>
      <c r="N107" s="22">
        <v>-763.96</v>
      </c>
      <c r="O107" s="22">
        <v>0</v>
      </c>
      <c r="P107" s="22">
        <v>505.99</v>
      </c>
      <c r="Q107" s="22">
        <v>0</v>
      </c>
      <c r="R107" s="22">
        <v>135518.29</v>
      </c>
      <c r="S107" s="22">
        <v>3350.24</v>
      </c>
      <c r="T107" s="22">
        <v>9.4589000000000006E-2</v>
      </c>
    </row>
    <row r="108" spans="1:20" x14ac:dyDescent="0.25">
      <c r="A108">
        <v>2020</v>
      </c>
      <c r="B108" t="s">
        <v>293</v>
      </c>
      <c r="C108" t="s">
        <v>292</v>
      </c>
      <c r="D108">
        <v>5</v>
      </c>
      <c r="E108" t="s">
        <v>162</v>
      </c>
      <c r="F108" s="22">
        <v>143534.35999999999</v>
      </c>
      <c r="G108" s="22">
        <v>910.64</v>
      </c>
      <c r="H108" s="22">
        <v>11.17</v>
      </c>
      <c r="I108" s="22">
        <v>65.34</v>
      </c>
      <c r="J108" s="22">
        <v>-925.12</v>
      </c>
      <c r="K108" s="22">
        <v>11.42</v>
      </c>
      <c r="L108" s="22">
        <v>0</v>
      </c>
      <c r="M108" s="22">
        <v>2047.87</v>
      </c>
      <c r="N108" s="22">
        <v>-796.44</v>
      </c>
      <c r="O108" s="22">
        <v>0</v>
      </c>
      <c r="P108" s="22">
        <v>527.51</v>
      </c>
      <c r="Q108" s="22">
        <v>0</v>
      </c>
      <c r="R108" s="22">
        <v>141280.62</v>
      </c>
      <c r="S108" s="22">
        <v>3492.71</v>
      </c>
      <c r="T108" s="22">
        <v>9.8611000000000004E-2</v>
      </c>
    </row>
    <row r="109" spans="1:20" x14ac:dyDescent="0.25">
      <c r="A109">
        <v>2020</v>
      </c>
      <c r="B109" t="s">
        <v>293</v>
      </c>
      <c r="C109" t="s">
        <v>292</v>
      </c>
      <c r="D109">
        <v>30</v>
      </c>
      <c r="E109" t="s">
        <v>286</v>
      </c>
      <c r="F109" s="22">
        <v>78403.81</v>
      </c>
      <c r="G109" s="22">
        <v>497.43</v>
      </c>
      <c r="H109" s="22">
        <v>6.11</v>
      </c>
      <c r="I109" s="22">
        <v>35.69</v>
      </c>
      <c r="J109" s="22">
        <v>-505.34</v>
      </c>
      <c r="K109" s="22">
        <v>6.24</v>
      </c>
      <c r="L109" s="22">
        <v>0</v>
      </c>
      <c r="M109" s="22">
        <v>1118.6199999999999</v>
      </c>
      <c r="N109" s="22">
        <v>-435.04</v>
      </c>
      <c r="O109" s="22">
        <v>0</v>
      </c>
      <c r="P109" s="22">
        <v>288.14999999999998</v>
      </c>
      <c r="Q109" s="22">
        <v>0</v>
      </c>
      <c r="R109" s="22">
        <v>77172.72</v>
      </c>
      <c r="S109" s="22">
        <v>1907.88</v>
      </c>
      <c r="T109" s="22">
        <v>5.3865000000000003E-2</v>
      </c>
    </row>
    <row r="110" spans="1:20" x14ac:dyDescent="0.25">
      <c r="A110">
        <v>2020</v>
      </c>
      <c r="B110" t="s">
        <v>293</v>
      </c>
      <c r="C110" t="s">
        <v>292</v>
      </c>
      <c r="D110">
        <v>31</v>
      </c>
      <c r="E110" t="s">
        <v>202</v>
      </c>
      <c r="F110" s="22">
        <v>31565.3</v>
      </c>
      <c r="G110" s="22">
        <v>200.26</v>
      </c>
      <c r="H110" s="22">
        <v>2.46</v>
      </c>
      <c r="I110" s="22">
        <v>14.37</v>
      </c>
      <c r="J110" s="22">
        <v>-203.45</v>
      </c>
      <c r="K110" s="22">
        <v>2.5099999999999998</v>
      </c>
      <c r="L110" s="22">
        <v>0</v>
      </c>
      <c r="M110" s="22">
        <v>450.36</v>
      </c>
      <c r="N110" s="22">
        <v>-175.15</v>
      </c>
      <c r="O110" s="22">
        <v>0</v>
      </c>
      <c r="P110" s="22">
        <v>116.01</v>
      </c>
      <c r="Q110" s="22">
        <v>0</v>
      </c>
      <c r="R110" s="22">
        <v>31069.67</v>
      </c>
      <c r="S110" s="22">
        <v>768.11</v>
      </c>
      <c r="T110" s="22">
        <v>2.1686E-2</v>
      </c>
    </row>
    <row r="111" spans="1:20" x14ac:dyDescent="0.25">
      <c r="A111">
        <v>2020</v>
      </c>
      <c r="B111" t="s">
        <v>293</v>
      </c>
      <c r="C111" t="s">
        <v>292</v>
      </c>
      <c r="D111">
        <v>32</v>
      </c>
      <c r="E111" t="s">
        <v>285</v>
      </c>
      <c r="F111" s="22">
        <v>0</v>
      </c>
      <c r="G111" s="22">
        <v>0</v>
      </c>
      <c r="H111" s="22">
        <v>0</v>
      </c>
      <c r="I111" s="22">
        <v>0</v>
      </c>
      <c r="J111" s="22">
        <v>0</v>
      </c>
      <c r="K111" s="22">
        <v>0</v>
      </c>
      <c r="L111" s="22">
        <v>0</v>
      </c>
      <c r="M111" s="22">
        <v>0</v>
      </c>
      <c r="N111" s="22">
        <v>0</v>
      </c>
      <c r="O111" s="22">
        <v>0</v>
      </c>
      <c r="P111" s="22">
        <v>0</v>
      </c>
      <c r="Q111" s="22">
        <v>0</v>
      </c>
      <c r="R111" s="22">
        <v>0</v>
      </c>
      <c r="S111" s="22">
        <v>0</v>
      </c>
      <c r="T111" s="22">
        <v>0</v>
      </c>
    </row>
    <row r="112" spans="1:20" x14ac:dyDescent="0.25">
      <c r="A112">
        <v>2020</v>
      </c>
      <c r="B112" t="s">
        <v>293</v>
      </c>
      <c r="C112" t="s">
        <v>292</v>
      </c>
      <c r="D112">
        <v>33</v>
      </c>
      <c r="E112" t="s">
        <v>284</v>
      </c>
      <c r="F112" s="22">
        <v>8145.32</v>
      </c>
      <c r="G112" s="22">
        <v>51.68</v>
      </c>
      <c r="H112" s="22">
        <v>0.63</v>
      </c>
      <c r="I112" s="22">
        <v>3.71</v>
      </c>
      <c r="J112" s="22">
        <v>-52.5</v>
      </c>
      <c r="K112" s="22">
        <v>0.65</v>
      </c>
      <c r="L112" s="22">
        <v>0</v>
      </c>
      <c r="M112" s="22">
        <v>116.21</v>
      </c>
      <c r="N112" s="22">
        <v>-45.2</v>
      </c>
      <c r="O112" s="22">
        <v>0</v>
      </c>
      <c r="P112" s="22">
        <v>29.94</v>
      </c>
      <c r="Q112" s="22">
        <v>0</v>
      </c>
      <c r="R112" s="22">
        <v>8017.42</v>
      </c>
      <c r="S112" s="22">
        <v>198.2</v>
      </c>
      <c r="T112" s="22">
        <v>5.5960000000000003E-3</v>
      </c>
    </row>
    <row r="113" spans="1:20" x14ac:dyDescent="0.25">
      <c r="A113">
        <v>2020</v>
      </c>
      <c r="B113" t="s">
        <v>293</v>
      </c>
      <c r="C113" t="s">
        <v>292</v>
      </c>
      <c r="D113">
        <v>35</v>
      </c>
      <c r="E113" t="s">
        <v>146</v>
      </c>
      <c r="F113" s="22">
        <v>166408.51</v>
      </c>
      <c r="G113" s="22">
        <v>1055.77</v>
      </c>
      <c r="H113" s="22">
        <v>12.96</v>
      </c>
      <c r="I113" s="22">
        <v>75.760000000000005</v>
      </c>
      <c r="J113" s="22">
        <v>-1072.55</v>
      </c>
      <c r="K113" s="22">
        <v>13.24</v>
      </c>
      <c r="L113" s="22">
        <v>0</v>
      </c>
      <c r="M113" s="22">
        <v>2374.2199999999998</v>
      </c>
      <c r="N113" s="22">
        <v>-923.36</v>
      </c>
      <c r="O113" s="22">
        <v>0</v>
      </c>
      <c r="P113" s="22">
        <v>611.58000000000004</v>
      </c>
      <c r="Q113" s="22">
        <v>0</v>
      </c>
      <c r="R113" s="22">
        <v>163795.6</v>
      </c>
      <c r="S113" s="22">
        <v>4049.34</v>
      </c>
      <c r="T113" s="22">
        <v>0.114326</v>
      </c>
    </row>
    <row r="114" spans="1:20" x14ac:dyDescent="0.25">
      <c r="A114">
        <v>2020</v>
      </c>
      <c r="B114" t="s">
        <v>293</v>
      </c>
      <c r="C114" t="s">
        <v>292</v>
      </c>
      <c r="D114">
        <v>47</v>
      </c>
      <c r="E114" t="s">
        <v>159</v>
      </c>
      <c r="F114" s="22">
        <v>123606.27</v>
      </c>
      <c r="G114" s="22">
        <v>784.21</v>
      </c>
      <c r="H114" s="22">
        <v>9.6199999999999992</v>
      </c>
      <c r="I114" s="22">
        <v>56.27</v>
      </c>
      <c r="J114" s="22">
        <v>-796.68</v>
      </c>
      <c r="K114" s="22">
        <v>9.83</v>
      </c>
      <c r="L114" s="22">
        <v>0</v>
      </c>
      <c r="M114" s="22">
        <v>1763.55</v>
      </c>
      <c r="N114" s="22">
        <v>-685.86</v>
      </c>
      <c r="O114" s="22">
        <v>0</v>
      </c>
      <c r="P114" s="22">
        <v>454.27</v>
      </c>
      <c r="Q114" s="22">
        <v>0</v>
      </c>
      <c r="R114" s="22">
        <v>121665.43</v>
      </c>
      <c r="S114" s="22">
        <v>3007.8</v>
      </c>
      <c r="T114" s="22">
        <v>8.4919999999999995E-2</v>
      </c>
    </row>
    <row r="115" spans="1:20" x14ac:dyDescent="0.25">
      <c r="A115">
        <v>2020</v>
      </c>
      <c r="B115" t="s">
        <v>291</v>
      </c>
      <c r="C115" t="s">
        <v>290</v>
      </c>
      <c r="D115">
        <v>2</v>
      </c>
      <c r="E115" t="s">
        <v>288</v>
      </c>
      <c r="F115" s="22">
        <v>447029.43</v>
      </c>
      <c r="G115" s="22">
        <v>3223.09</v>
      </c>
      <c r="H115" s="22">
        <v>76.239999999999995</v>
      </c>
      <c r="I115" s="22">
        <v>690.28</v>
      </c>
      <c r="J115" s="22">
        <v>-2014.42</v>
      </c>
      <c r="K115" s="22">
        <v>35.33</v>
      </c>
      <c r="L115" s="22">
        <v>0</v>
      </c>
      <c r="M115" s="22">
        <v>2183.63</v>
      </c>
      <c r="N115" s="22">
        <v>-3140.54</v>
      </c>
      <c r="O115" s="22">
        <v>0</v>
      </c>
      <c r="P115" s="22">
        <v>0</v>
      </c>
      <c r="Q115" s="22">
        <v>0</v>
      </c>
      <c r="R115" s="22">
        <v>442173.28</v>
      </c>
      <c r="S115" s="22">
        <v>5682.44</v>
      </c>
      <c r="T115" s="22">
        <v>0.46139200000000002</v>
      </c>
    </row>
    <row r="116" spans="1:20" x14ac:dyDescent="0.25">
      <c r="A116">
        <v>2020</v>
      </c>
      <c r="B116" t="s">
        <v>291</v>
      </c>
      <c r="C116" t="s">
        <v>290</v>
      </c>
      <c r="D116">
        <v>3</v>
      </c>
      <c r="E116" t="s">
        <v>173</v>
      </c>
      <c r="F116" s="22">
        <v>117658.75</v>
      </c>
      <c r="G116" s="22">
        <v>848.32</v>
      </c>
      <c r="H116" s="22">
        <v>20.07</v>
      </c>
      <c r="I116" s="22">
        <v>181.69</v>
      </c>
      <c r="J116" s="22">
        <v>-530.19000000000005</v>
      </c>
      <c r="K116" s="22">
        <v>9.3000000000000007</v>
      </c>
      <c r="L116" s="22">
        <v>0</v>
      </c>
      <c r="M116" s="22">
        <v>574.74</v>
      </c>
      <c r="N116" s="22">
        <v>-826.59</v>
      </c>
      <c r="O116" s="22">
        <v>0</v>
      </c>
      <c r="P116" s="22">
        <v>0</v>
      </c>
      <c r="Q116" s="22">
        <v>0</v>
      </c>
      <c r="R116" s="22">
        <v>116380.59</v>
      </c>
      <c r="S116" s="22">
        <v>1495.65</v>
      </c>
      <c r="T116" s="22">
        <v>0.12143900000000001</v>
      </c>
    </row>
    <row r="117" spans="1:20" x14ac:dyDescent="0.25">
      <c r="A117">
        <v>2020</v>
      </c>
      <c r="B117" t="s">
        <v>291</v>
      </c>
      <c r="C117" t="s">
        <v>290</v>
      </c>
      <c r="D117">
        <v>4</v>
      </c>
      <c r="E117" t="s">
        <v>287</v>
      </c>
      <c r="F117" s="22">
        <v>111757.36</v>
      </c>
      <c r="G117" s="22">
        <v>805.77</v>
      </c>
      <c r="H117" s="22">
        <v>19.059999999999999</v>
      </c>
      <c r="I117" s="22">
        <v>172.57</v>
      </c>
      <c r="J117" s="22">
        <v>-503.6</v>
      </c>
      <c r="K117" s="22">
        <v>8.83</v>
      </c>
      <c r="L117" s="22">
        <v>0</v>
      </c>
      <c r="M117" s="22">
        <v>545.91</v>
      </c>
      <c r="N117" s="22">
        <v>-785.13</v>
      </c>
      <c r="O117" s="22">
        <v>0</v>
      </c>
      <c r="P117" s="22">
        <v>0</v>
      </c>
      <c r="Q117" s="22">
        <v>0</v>
      </c>
      <c r="R117" s="22">
        <v>110543.29</v>
      </c>
      <c r="S117" s="22">
        <v>1420.64</v>
      </c>
      <c r="T117" s="22">
        <v>0.11534800000000001</v>
      </c>
    </row>
    <row r="118" spans="1:20" x14ac:dyDescent="0.25">
      <c r="A118">
        <v>2020</v>
      </c>
      <c r="B118" t="s">
        <v>291</v>
      </c>
      <c r="C118" t="s">
        <v>290</v>
      </c>
      <c r="D118">
        <v>5</v>
      </c>
      <c r="E118" t="s">
        <v>162</v>
      </c>
      <c r="F118" s="22">
        <v>79258.509999999995</v>
      </c>
      <c r="G118" s="22">
        <v>571.45000000000005</v>
      </c>
      <c r="H118" s="22">
        <v>13.52</v>
      </c>
      <c r="I118" s="22">
        <v>122.39</v>
      </c>
      <c r="J118" s="22">
        <v>-357.15</v>
      </c>
      <c r="K118" s="22">
        <v>6.26</v>
      </c>
      <c r="L118" s="22">
        <v>0</v>
      </c>
      <c r="M118" s="22">
        <v>387.16</v>
      </c>
      <c r="N118" s="22">
        <v>-556.82000000000005</v>
      </c>
      <c r="O118" s="22">
        <v>0</v>
      </c>
      <c r="P118" s="22">
        <v>0</v>
      </c>
      <c r="Q118" s="22">
        <v>0</v>
      </c>
      <c r="R118" s="22">
        <v>78397.490000000005</v>
      </c>
      <c r="S118" s="22">
        <v>1007.53</v>
      </c>
      <c r="T118" s="22">
        <v>8.1805000000000003E-2</v>
      </c>
    </row>
    <row r="119" spans="1:20" x14ac:dyDescent="0.25">
      <c r="A119">
        <v>2020</v>
      </c>
      <c r="B119" t="s">
        <v>291</v>
      </c>
      <c r="C119" t="s">
        <v>290</v>
      </c>
      <c r="D119">
        <v>30</v>
      </c>
      <c r="E119" t="s">
        <v>286</v>
      </c>
      <c r="F119" s="22">
        <v>53643.49</v>
      </c>
      <c r="G119" s="22">
        <v>386.77</v>
      </c>
      <c r="H119" s="22">
        <v>9.15</v>
      </c>
      <c r="I119" s="22">
        <v>82.84</v>
      </c>
      <c r="J119" s="22">
        <v>-241.73</v>
      </c>
      <c r="K119" s="22">
        <v>4.24</v>
      </c>
      <c r="L119" s="22">
        <v>0</v>
      </c>
      <c r="M119" s="22">
        <v>262.04000000000002</v>
      </c>
      <c r="N119" s="22">
        <v>-376.86</v>
      </c>
      <c r="O119" s="22">
        <v>0</v>
      </c>
      <c r="P119" s="22">
        <v>0</v>
      </c>
      <c r="Q119" s="22">
        <v>0</v>
      </c>
      <c r="R119" s="22">
        <v>53060.74</v>
      </c>
      <c r="S119" s="22">
        <v>681.91</v>
      </c>
      <c r="T119" s="22">
        <v>5.5367E-2</v>
      </c>
    </row>
    <row r="120" spans="1:20" x14ac:dyDescent="0.25">
      <c r="A120">
        <v>2020</v>
      </c>
      <c r="B120" t="s">
        <v>291</v>
      </c>
      <c r="C120" t="s">
        <v>290</v>
      </c>
      <c r="D120">
        <v>31</v>
      </c>
      <c r="E120" t="s">
        <v>202</v>
      </c>
      <c r="F120" s="22">
        <v>11175.93</v>
      </c>
      <c r="G120" s="22">
        <v>80.58</v>
      </c>
      <c r="H120" s="22">
        <v>1.91</v>
      </c>
      <c r="I120" s="22">
        <v>17.260000000000002</v>
      </c>
      <c r="J120" s="22">
        <v>-50.36</v>
      </c>
      <c r="K120" s="22">
        <v>0.88</v>
      </c>
      <c r="L120" s="22">
        <v>0</v>
      </c>
      <c r="M120" s="22">
        <v>54.59</v>
      </c>
      <c r="N120" s="22">
        <v>-78.510000000000005</v>
      </c>
      <c r="O120" s="22">
        <v>0</v>
      </c>
      <c r="P120" s="22">
        <v>0</v>
      </c>
      <c r="Q120" s="22">
        <v>0</v>
      </c>
      <c r="R120" s="22">
        <v>11054.5</v>
      </c>
      <c r="S120" s="22">
        <v>142.09</v>
      </c>
      <c r="T120" s="22">
        <v>1.1535E-2</v>
      </c>
    </row>
    <row r="121" spans="1:20" x14ac:dyDescent="0.25">
      <c r="A121">
        <v>2020</v>
      </c>
      <c r="B121" t="s">
        <v>291</v>
      </c>
      <c r="C121" t="s">
        <v>290</v>
      </c>
      <c r="D121">
        <v>32</v>
      </c>
      <c r="E121" t="s">
        <v>285</v>
      </c>
      <c r="F121" s="22">
        <v>11175.93</v>
      </c>
      <c r="G121" s="22">
        <v>80.58</v>
      </c>
      <c r="H121" s="22">
        <v>1.91</v>
      </c>
      <c r="I121" s="22">
        <v>17.260000000000002</v>
      </c>
      <c r="J121" s="22">
        <v>-50.36</v>
      </c>
      <c r="K121" s="22">
        <v>0.88</v>
      </c>
      <c r="L121" s="22">
        <v>0</v>
      </c>
      <c r="M121" s="22">
        <v>54.59</v>
      </c>
      <c r="N121" s="22">
        <v>-78.510000000000005</v>
      </c>
      <c r="O121" s="22">
        <v>0</v>
      </c>
      <c r="P121" s="22">
        <v>0</v>
      </c>
      <c r="Q121" s="22">
        <v>0</v>
      </c>
      <c r="R121" s="22">
        <v>11054.5</v>
      </c>
      <c r="S121" s="22">
        <v>142.09</v>
      </c>
      <c r="T121" s="22">
        <v>1.1535E-2</v>
      </c>
    </row>
    <row r="122" spans="1:20" x14ac:dyDescent="0.25">
      <c r="A122">
        <v>2020</v>
      </c>
      <c r="B122" t="s">
        <v>291</v>
      </c>
      <c r="C122" t="s">
        <v>290</v>
      </c>
      <c r="D122">
        <v>33</v>
      </c>
      <c r="E122" t="s">
        <v>284</v>
      </c>
      <c r="F122" s="22">
        <v>8940.74</v>
      </c>
      <c r="G122" s="22">
        <v>64.459999999999994</v>
      </c>
      <c r="H122" s="22">
        <v>1.53</v>
      </c>
      <c r="I122" s="22">
        <v>13.81</v>
      </c>
      <c r="J122" s="22">
        <v>-40.29</v>
      </c>
      <c r="K122" s="22">
        <v>0.71</v>
      </c>
      <c r="L122" s="22">
        <v>0</v>
      </c>
      <c r="M122" s="22">
        <v>43.67</v>
      </c>
      <c r="N122" s="22">
        <v>-62.81</v>
      </c>
      <c r="O122" s="22">
        <v>0</v>
      </c>
      <c r="P122" s="22">
        <v>0</v>
      </c>
      <c r="Q122" s="22">
        <v>0</v>
      </c>
      <c r="R122" s="22">
        <v>8843.61</v>
      </c>
      <c r="S122" s="22">
        <v>113.66</v>
      </c>
      <c r="T122" s="22">
        <v>9.2280000000000001E-3</v>
      </c>
    </row>
    <row r="123" spans="1:20" x14ac:dyDescent="0.25">
      <c r="A123">
        <v>2020</v>
      </c>
      <c r="B123" t="s">
        <v>291</v>
      </c>
      <c r="C123" t="s">
        <v>290</v>
      </c>
      <c r="D123">
        <v>35</v>
      </c>
      <c r="E123" t="s">
        <v>146</v>
      </c>
      <c r="F123" s="22">
        <v>56862.080000000002</v>
      </c>
      <c r="G123" s="22">
        <v>409.98</v>
      </c>
      <c r="H123" s="22">
        <v>9.6999999999999993</v>
      </c>
      <c r="I123" s="22">
        <v>87.81</v>
      </c>
      <c r="J123" s="22">
        <v>-256.23</v>
      </c>
      <c r="K123" s="22">
        <v>4.49</v>
      </c>
      <c r="L123" s="22">
        <v>0</v>
      </c>
      <c r="M123" s="22">
        <v>277.76</v>
      </c>
      <c r="N123" s="22">
        <v>-399.47</v>
      </c>
      <c r="O123" s="22">
        <v>0</v>
      </c>
      <c r="P123" s="22">
        <v>0</v>
      </c>
      <c r="Q123" s="22">
        <v>0</v>
      </c>
      <c r="R123" s="22">
        <v>56244.36</v>
      </c>
      <c r="S123" s="22">
        <v>722.83</v>
      </c>
      <c r="T123" s="22">
        <v>5.8688999999999998E-2</v>
      </c>
    </row>
    <row r="124" spans="1:20" x14ac:dyDescent="0.25">
      <c r="A124">
        <v>2020</v>
      </c>
      <c r="B124" t="s">
        <v>291</v>
      </c>
      <c r="C124" t="s">
        <v>290</v>
      </c>
      <c r="D124">
        <v>47</v>
      </c>
      <c r="E124" t="s">
        <v>159</v>
      </c>
      <c r="F124" s="22">
        <v>59924.68</v>
      </c>
      <c r="G124" s="22">
        <v>432.06</v>
      </c>
      <c r="H124" s="22">
        <v>10.220000000000001</v>
      </c>
      <c r="I124" s="22">
        <v>92.54</v>
      </c>
      <c r="J124" s="22">
        <v>-270.02999999999997</v>
      </c>
      <c r="K124" s="22">
        <v>4.7300000000000004</v>
      </c>
      <c r="L124" s="22">
        <v>0</v>
      </c>
      <c r="M124" s="22">
        <v>292.72000000000003</v>
      </c>
      <c r="N124" s="22">
        <v>-420.99</v>
      </c>
      <c r="O124" s="22">
        <v>0</v>
      </c>
      <c r="P124" s="22">
        <v>0</v>
      </c>
      <c r="Q124" s="22">
        <v>0</v>
      </c>
      <c r="R124" s="22">
        <v>59273.69</v>
      </c>
      <c r="S124" s="22">
        <v>761.77</v>
      </c>
      <c r="T124" s="22">
        <v>6.1850000000000002E-2</v>
      </c>
    </row>
    <row r="125" spans="1:20" x14ac:dyDescent="0.25">
      <c r="A125">
        <v>2020</v>
      </c>
      <c r="B125" t="s">
        <v>291</v>
      </c>
      <c r="C125" t="s">
        <v>290</v>
      </c>
      <c r="D125">
        <v>57</v>
      </c>
      <c r="E125" t="s">
        <v>289</v>
      </c>
      <c r="F125" s="22">
        <v>11444.31</v>
      </c>
      <c r="G125" s="22">
        <v>82.51</v>
      </c>
      <c r="H125" s="22">
        <v>1.95</v>
      </c>
      <c r="I125" s="22">
        <v>17.670000000000002</v>
      </c>
      <c r="J125" s="22">
        <v>-51.57</v>
      </c>
      <c r="K125" s="22">
        <v>0.9</v>
      </c>
      <c r="L125" s="22">
        <v>0</v>
      </c>
      <c r="M125" s="22">
        <v>55.9</v>
      </c>
      <c r="N125" s="22">
        <v>-80.400000000000006</v>
      </c>
      <c r="O125" s="22">
        <v>0</v>
      </c>
      <c r="P125" s="22">
        <v>0</v>
      </c>
      <c r="Q125" s="22">
        <v>0</v>
      </c>
      <c r="R125" s="22">
        <v>11319.98</v>
      </c>
      <c r="S125" s="22">
        <v>145.47999999999999</v>
      </c>
      <c r="T125" s="22">
        <v>1.1812E-2</v>
      </c>
    </row>
    <row r="126" spans="1:20" x14ac:dyDescent="0.25">
      <c r="A126">
        <v>2020</v>
      </c>
      <c r="B126" t="s">
        <v>283</v>
      </c>
      <c r="C126" t="s">
        <v>282</v>
      </c>
      <c r="D126">
        <v>2</v>
      </c>
      <c r="E126" t="s">
        <v>288</v>
      </c>
      <c r="F126" s="22">
        <v>2658234.42</v>
      </c>
      <c r="G126" s="22">
        <v>5213.37</v>
      </c>
      <c r="H126" s="22">
        <v>31125.07</v>
      </c>
      <c r="I126" s="22">
        <v>1685.54</v>
      </c>
      <c r="J126" s="22">
        <v>-12342.16</v>
      </c>
      <c r="K126" s="22">
        <v>212.76</v>
      </c>
      <c r="L126" s="22">
        <v>0</v>
      </c>
      <c r="M126" s="22">
        <v>36507.99</v>
      </c>
      <c r="N126" s="22">
        <v>-22480.16</v>
      </c>
      <c r="O126" s="22">
        <v>0</v>
      </c>
      <c r="P126" s="22">
        <v>11233.93</v>
      </c>
      <c r="Q126" s="22">
        <v>0</v>
      </c>
      <c r="R126" s="22">
        <v>2646159.6800000002</v>
      </c>
      <c r="S126" s="22">
        <v>51385.03</v>
      </c>
      <c r="T126" s="22">
        <v>0.63669699999999996</v>
      </c>
    </row>
    <row r="127" spans="1:20" x14ac:dyDescent="0.25">
      <c r="A127">
        <v>2020</v>
      </c>
      <c r="B127" t="s">
        <v>283</v>
      </c>
      <c r="C127" t="s">
        <v>282</v>
      </c>
      <c r="D127">
        <v>3</v>
      </c>
      <c r="E127" t="s">
        <v>173</v>
      </c>
      <c r="F127" s="22">
        <v>144898.88</v>
      </c>
      <c r="G127" s="22">
        <v>284.18</v>
      </c>
      <c r="H127" s="22">
        <v>1696.59</v>
      </c>
      <c r="I127" s="22">
        <v>91.88</v>
      </c>
      <c r="J127" s="22">
        <v>-672.76</v>
      </c>
      <c r="K127" s="22">
        <v>11.6</v>
      </c>
      <c r="L127" s="22">
        <v>0</v>
      </c>
      <c r="M127" s="22">
        <v>1990.03</v>
      </c>
      <c r="N127" s="22">
        <v>-1225.3800000000001</v>
      </c>
      <c r="O127" s="22">
        <v>0</v>
      </c>
      <c r="P127" s="22">
        <v>612.35</v>
      </c>
      <c r="Q127" s="22">
        <v>0</v>
      </c>
      <c r="R127" s="22">
        <v>144240.68</v>
      </c>
      <c r="S127" s="22">
        <v>2800.97</v>
      </c>
      <c r="T127" s="22">
        <v>3.4706000000000001E-2</v>
      </c>
    </row>
    <row r="128" spans="1:20" x14ac:dyDescent="0.25">
      <c r="A128">
        <v>2020</v>
      </c>
      <c r="B128" t="s">
        <v>283</v>
      </c>
      <c r="C128" t="s">
        <v>282</v>
      </c>
      <c r="D128">
        <v>4</v>
      </c>
      <c r="E128" t="s">
        <v>287</v>
      </c>
      <c r="F128" s="22">
        <v>517775.73</v>
      </c>
      <c r="G128" s="22">
        <v>1015.47</v>
      </c>
      <c r="H128" s="22">
        <v>6062.57</v>
      </c>
      <c r="I128" s="22">
        <v>328.32</v>
      </c>
      <c r="J128" s="22">
        <v>-2404.0300000000002</v>
      </c>
      <c r="K128" s="22">
        <v>41.44</v>
      </c>
      <c r="L128" s="22">
        <v>0</v>
      </c>
      <c r="M128" s="22">
        <v>7111.09</v>
      </c>
      <c r="N128" s="22">
        <v>-4378.72</v>
      </c>
      <c r="O128" s="22">
        <v>0</v>
      </c>
      <c r="P128" s="22">
        <v>2188.16</v>
      </c>
      <c r="Q128" s="22">
        <v>0</v>
      </c>
      <c r="R128" s="22">
        <v>515423.79</v>
      </c>
      <c r="S128" s="22">
        <v>10008.85</v>
      </c>
      <c r="T128" s="22">
        <v>0.124017</v>
      </c>
    </row>
    <row r="129" spans="1:20" x14ac:dyDescent="0.25">
      <c r="A129">
        <v>2020</v>
      </c>
      <c r="B129" t="s">
        <v>283</v>
      </c>
      <c r="C129" t="s">
        <v>282</v>
      </c>
      <c r="D129">
        <v>5</v>
      </c>
      <c r="E129" t="s">
        <v>162</v>
      </c>
      <c r="F129" s="22">
        <v>107031.28</v>
      </c>
      <c r="G129" s="22">
        <v>209.91</v>
      </c>
      <c r="H129" s="22">
        <v>1253.2</v>
      </c>
      <c r="I129" s="22">
        <v>67.87</v>
      </c>
      <c r="J129" s="22">
        <v>-496.95</v>
      </c>
      <c r="K129" s="22">
        <v>8.57</v>
      </c>
      <c r="L129" s="22">
        <v>0</v>
      </c>
      <c r="M129" s="22">
        <v>1469.96</v>
      </c>
      <c r="N129" s="22">
        <v>-905.14</v>
      </c>
      <c r="O129" s="22">
        <v>0</v>
      </c>
      <c r="P129" s="22">
        <v>452.32</v>
      </c>
      <c r="Q129" s="22">
        <v>0</v>
      </c>
      <c r="R129" s="22">
        <v>106545.09</v>
      </c>
      <c r="S129" s="22">
        <v>2068.96</v>
      </c>
      <c r="T129" s="22">
        <v>2.5635999999999999E-2</v>
      </c>
    </row>
    <row r="130" spans="1:20" x14ac:dyDescent="0.25">
      <c r="A130">
        <v>2020</v>
      </c>
      <c r="B130" t="s">
        <v>283</v>
      </c>
      <c r="C130" t="s">
        <v>282</v>
      </c>
      <c r="D130">
        <v>30</v>
      </c>
      <c r="E130" t="s">
        <v>286</v>
      </c>
      <c r="F130" s="22">
        <v>283230.43</v>
      </c>
      <c r="G130" s="22">
        <v>555.48</v>
      </c>
      <c r="H130" s="22">
        <v>3316.3</v>
      </c>
      <c r="I130" s="22">
        <v>179.59</v>
      </c>
      <c r="J130" s="22">
        <v>-1315.04</v>
      </c>
      <c r="K130" s="22">
        <v>22.67</v>
      </c>
      <c r="L130" s="22">
        <v>0</v>
      </c>
      <c r="M130" s="22">
        <v>3889.87</v>
      </c>
      <c r="N130" s="22">
        <v>-2395.2199999999998</v>
      </c>
      <c r="O130" s="22">
        <v>0</v>
      </c>
      <c r="P130" s="22">
        <v>1196.95</v>
      </c>
      <c r="Q130" s="22">
        <v>0</v>
      </c>
      <c r="R130" s="22">
        <v>281943.88</v>
      </c>
      <c r="S130" s="22">
        <v>5474.97</v>
      </c>
      <c r="T130" s="22">
        <v>6.7838999999999997E-2</v>
      </c>
    </row>
    <row r="131" spans="1:20" x14ac:dyDescent="0.25">
      <c r="A131">
        <v>2020</v>
      </c>
      <c r="B131" t="s">
        <v>283</v>
      </c>
      <c r="C131" t="s">
        <v>282</v>
      </c>
      <c r="D131">
        <v>31</v>
      </c>
      <c r="E131" t="s">
        <v>202</v>
      </c>
      <c r="F131" s="22">
        <v>84619.68</v>
      </c>
      <c r="G131" s="22">
        <v>165.96</v>
      </c>
      <c r="H131" s="22">
        <v>990.79</v>
      </c>
      <c r="I131" s="22">
        <v>53.66</v>
      </c>
      <c r="J131" s="22">
        <v>-392.89</v>
      </c>
      <c r="K131" s="22">
        <v>6.77</v>
      </c>
      <c r="L131" s="22">
        <v>0</v>
      </c>
      <c r="M131" s="22">
        <v>1162.1600000000001</v>
      </c>
      <c r="N131" s="22">
        <v>-715.61</v>
      </c>
      <c r="O131" s="22">
        <v>0</v>
      </c>
      <c r="P131" s="22">
        <v>357.61</v>
      </c>
      <c r="Q131" s="22">
        <v>0</v>
      </c>
      <c r="R131" s="22">
        <v>84235.29</v>
      </c>
      <c r="S131" s="22">
        <v>1635.74</v>
      </c>
      <c r="T131" s="22">
        <v>2.0268000000000001E-2</v>
      </c>
    </row>
    <row r="132" spans="1:20" x14ac:dyDescent="0.25">
      <c r="A132">
        <v>2020</v>
      </c>
      <c r="B132" t="s">
        <v>283</v>
      </c>
      <c r="C132" t="s">
        <v>282</v>
      </c>
      <c r="D132">
        <v>32</v>
      </c>
      <c r="E132" t="s">
        <v>285</v>
      </c>
      <c r="F132" s="22">
        <v>73029.77</v>
      </c>
      <c r="G132" s="22">
        <v>143.22999999999999</v>
      </c>
      <c r="H132" s="22">
        <v>855.09</v>
      </c>
      <c r="I132" s="22">
        <v>46.31</v>
      </c>
      <c r="J132" s="22">
        <v>-339.08</v>
      </c>
      <c r="K132" s="22">
        <v>5.84</v>
      </c>
      <c r="L132" s="22">
        <v>0</v>
      </c>
      <c r="M132" s="22">
        <v>1002.99</v>
      </c>
      <c r="N132" s="22">
        <v>-617.6</v>
      </c>
      <c r="O132" s="22">
        <v>0</v>
      </c>
      <c r="P132" s="22">
        <v>308.63</v>
      </c>
      <c r="Q132" s="22">
        <v>0</v>
      </c>
      <c r="R132" s="22">
        <v>72698.03</v>
      </c>
      <c r="S132" s="22">
        <v>1411.7</v>
      </c>
      <c r="T132" s="22">
        <v>1.7492000000000001E-2</v>
      </c>
    </row>
    <row r="133" spans="1:20" x14ac:dyDescent="0.25">
      <c r="A133">
        <v>2020</v>
      </c>
      <c r="B133" t="s">
        <v>283</v>
      </c>
      <c r="C133" t="s">
        <v>282</v>
      </c>
      <c r="D133">
        <v>33</v>
      </c>
      <c r="E133" t="s">
        <v>284</v>
      </c>
      <c r="F133" s="22">
        <v>37479.32</v>
      </c>
      <c r="G133" s="22">
        <v>73.510000000000005</v>
      </c>
      <c r="H133" s="22">
        <v>438.84</v>
      </c>
      <c r="I133" s="22">
        <v>23.77</v>
      </c>
      <c r="J133" s="22">
        <v>-174.02</v>
      </c>
      <c r="K133" s="22">
        <v>3</v>
      </c>
      <c r="L133" s="22">
        <v>0</v>
      </c>
      <c r="M133" s="22">
        <v>514.74</v>
      </c>
      <c r="N133" s="22">
        <v>-316.95</v>
      </c>
      <c r="O133" s="22">
        <v>0</v>
      </c>
      <c r="P133" s="22">
        <v>158.38999999999999</v>
      </c>
      <c r="Q133" s="22">
        <v>0</v>
      </c>
      <c r="R133" s="22">
        <v>37309.08</v>
      </c>
      <c r="S133" s="22">
        <v>724.48</v>
      </c>
      <c r="T133" s="22">
        <v>8.9770000000000006E-3</v>
      </c>
    </row>
    <row r="134" spans="1:20" x14ac:dyDescent="0.25">
      <c r="A134">
        <v>2020</v>
      </c>
      <c r="B134" t="s">
        <v>283</v>
      </c>
      <c r="C134" t="s">
        <v>282</v>
      </c>
      <c r="D134">
        <v>35</v>
      </c>
      <c r="E134" t="s">
        <v>146</v>
      </c>
      <c r="F134" s="22">
        <v>151854.5</v>
      </c>
      <c r="G134" s="22">
        <v>297.82</v>
      </c>
      <c r="H134" s="22">
        <v>1778.03</v>
      </c>
      <c r="I134" s="22">
        <v>96.29</v>
      </c>
      <c r="J134" s="22">
        <v>-705.06</v>
      </c>
      <c r="K134" s="22">
        <v>12.15</v>
      </c>
      <c r="L134" s="22">
        <v>0</v>
      </c>
      <c r="M134" s="22">
        <v>2085.56</v>
      </c>
      <c r="N134" s="22">
        <v>-1284.2</v>
      </c>
      <c r="O134" s="22">
        <v>0</v>
      </c>
      <c r="P134" s="22">
        <v>641.75</v>
      </c>
      <c r="Q134" s="22">
        <v>0</v>
      </c>
      <c r="R134" s="22">
        <v>151164.68</v>
      </c>
      <c r="S134" s="22">
        <v>2935.43</v>
      </c>
      <c r="T134" s="22">
        <v>3.6372000000000002E-2</v>
      </c>
    </row>
    <row r="135" spans="1:20" x14ac:dyDescent="0.25">
      <c r="A135">
        <v>2020</v>
      </c>
      <c r="B135" t="s">
        <v>283</v>
      </c>
      <c r="C135" t="s">
        <v>282</v>
      </c>
      <c r="D135">
        <v>47</v>
      </c>
      <c r="E135" t="s">
        <v>159</v>
      </c>
      <c r="F135" s="22">
        <v>116884.37</v>
      </c>
      <c r="G135" s="22">
        <v>229.24</v>
      </c>
      <c r="H135" s="22">
        <v>1368.56</v>
      </c>
      <c r="I135" s="22">
        <v>74.11</v>
      </c>
      <c r="J135" s="22">
        <v>-542.69000000000005</v>
      </c>
      <c r="K135" s="22">
        <v>9.35</v>
      </c>
      <c r="L135" s="22">
        <v>0</v>
      </c>
      <c r="M135" s="22">
        <v>1605.28</v>
      </c>
      <c r="N135" s="22">
        <v>-988.47</v>
      </c>
      <c r="O135" s="22">
        <v>0</v>
      </c>
      <c r="P135" s="22">
        <v>493.96</v>
      </c>
      <c r="Q135" s="22">
        <v>0</v>
      </c>
      <c r="R135" s="22">
        <v>116353.42</v>
      </c>
      <c r="S135" s="22">
        <v>2259.42</v>
      </c>
      <c r="T135" s="22">
        <v>2.7996E-2</v>
      </c>
    </row>
    <row r="136" spans="1:20" x14ac:dyDescent="0.25">
      <c r="A136">
        <v>2020</v>
      </c>
      <c r="B136" t="s">
        <v>281</v>
      </c>
      <c r="C136" t="s">
        <v>280</v>
      </c>
      <c r="D136">
        <v>3</v>
      </c>
      <c r="E136" t="s">
        <v>173</v>
      </c>
      <c r="F136" s="22">
        <v>884280.96</v>
      </c>
      <c r="G136" s="22">
        <v>3495.14</v>
      </c>
      <c r="H136" s="22">
        <v>6468.83</v>
      </c>
      <c r="I136" s="22">
        <v>740.67</v>
      </c>
      <c r="J136" s="22">
        <v>-4652.05</v>
      </c>
      <c r="K136" s="22">
        <v>70.56</v>
      </c>
      <c r="L136" s="22">
        <v>0</v>
      </c>
      <c r="M136" s="22">
        <v>11017.72</v>
      </c>
      <c r="N136" s="22">
        <v>-6495.92</v>
      </c>
      <c r="O136" s="22">
        <v>0</v>
      </c>
      <c r="P136" s="22">
        <v>2443.0500000000002</v>
      </c>
      <c r="Q136" s="22">
        <v>0</v>
      </c>
      <c r="R136" s="22">
        <v>877088.98</v>
      </c>
      <c r="S136" s="22">
        <v>17493.66</v>
      </c>
      <c r="T136" s="22">
        <v>0.444409</v>
      </c>
    </row>
    <row r="137" spans="1:20" x14ac:dyDescent="0.25">
      <c r="A137">
        <v>2020</v>
      </c>
      <c r="B137" t="s">
        <v>281</v>
      </c>
      <c r="C137" t="s">
        <v>280</v>
      </c>
      <c r="D137">
        <v>27</v>
      </c>
      <c r="E137" t="s">
        <v>149</v>
      </c>
      <c r="F137" s="22">
        <v>15892.46</v>
      </c>
      <c r="G137" s="22">
        <v>62.82</v>
      </c>
      <c r="H137" s="22">
        <v>116.25</v>
      </c>
      <c r="I137" s="22">
        <v>13.31</v>
      </c>
      <c r="J137" s="22">
        <v>-83.61</v>
      </c>
      <c r="K137" s="22">
        <v>1.27</v>
      </c>
      <c r="L137" s="22">
        <v>0</v>
      </c>
      <c r="M137" s="22">
        <v>198.01</v>
      </c>
      <c r="N137" s="22">
        <v>-116.75</v>
      </c>
      <c r="O137" s="22">
        <v>0</v>
      </c>
      <c r="P137" s="22">
        <v>43.91</v>
      </c>
      <c r="Q137" s="22">
        <v>0</v>
      </c>
      <c r="R137" s="22">
        <v>15763.2</v>
      </c>
      <c r="S137" s="22">
        <v>314.39</v>
      </c>
      <c r="T137" s="22">
        <v>7.9869999999999993E-3</v>
      </c>
    </row>
    <row r="138" spans="1:20" x14ac:dyDescent="0.25">
      <c r="A138">
        <v>2020</v>
      </c>
      <c r="B138" t="s">
        <v>281</v>
      </c>
      <c r="C138" t="s">
        <v>280</v>
      </c>
      <c r="D138">
        <v>35</v>
      </c>
      <c r="E138" t="s">
        <v>146</v>
      </c>
      <c r="F138" s="22">
        <v>194529.91</v>
      </c>
      <c r="G138" s="22">
        <v>768.88</v>
      </c>
      <c r="H138" s="22">
        <v>1423.06</v>
      </c>
      <c r="I138" s="22">
        <v>162.93</v>
      </c>
      <c r="J138" s="22">
        <v>-1023.39</v>
      </c>
      <c r="K138" s="22">
        <v>15.52</v>
      </c>
      <c r="L138" s="22">
        <v>0</v>
      </c>
      <c r="M138" s="22">
        <v>2423.75</v>
      </c>
      <c r="N138" s="22">
        <v>-1429.01</v>
      </c>
      <c r="O138" s="22">
        <v>0</v>
      </c>
      <c r="P138" s="22">
        <v>537.44000000000005</v>
      </c>
      <c r="Q138" s="22">
        <v>0</v>
      </c>
      <c r="R138" s="22">
        <v>192947.76</v>
      </c>
      <c r="S138" s="22">
        <v>3848.38</v>
      </c>
      <c r="T138" s="22">
        <v>9.7764000000000004E-2</v>
      </c>
    </row>
    <row r="139" spans="1:20" x14ac:dyDescent="0.25">
      <c r="A139">
        <v>2020</v>
      </c>
      <c r="B139" t="s">
        <v>281</v>
      </c>
      <c r="C139" t="s">
        <v>280</v>
      </c>
      <c r="D139">
        <v>47</v>
      </c>
      <c r="E139" t="s">
        <v>159</v>
      </c>
      <c r="F139" s="22">
        <v>43546.57</v>
      </c>
      <c r="G139" s="22">
        <v>172.12</v>
      </c>
      <c r="H139" s="22">
        <v>318.58</v>
      </c>
      <c r="I139" s="22">
        <v>36.47</v>
      </c>
      <c r="J139" s="22">
        <v>-229.09</v>
      </c>
      <c r="K139" s="22">
        <v>3.47</v>
      </c>
      <c r="L139" s="22">
        <v>0</v>
      </c>
      <c r="M139" s="22">
        <v>542.57000000000005</v>
      </c>
      <c r="N139" s="22">
        <v>-319.89</v>
      </c>
      <c r="O139" s="22">
        <v>0</v>
      </c>
      <c r="P139" s="22">
        <v>120.31</v>
      </c>
      <c r="Q139" s="22">
        <v>0</v>
      </c>
      <c r="R139" s="22">
        <v>43192.42</v>
      </c>
      <c r="S139" s="22">
        <v>861.48</v>
      </c>
      <c r="T139" s="22">
        <v>2.1885000000000002E-2</v>
      </c>
    </row>
    <row r="140" spans="1:20" x14ac:dyDescent="0.25">
      <c r="A140">
        <v>2020</v>
      </c>
      <c r="B140" t="s">
        <v>281</v>
      </c>
      <c r="C140" t="s">
        <v>280</v>
      </c>
      <c r="D140">
        <v>136</v>
      </c>
      <c r="E140" t="s">
        <v>279</v>
      </c>
      <c r="F140" s="22">
        <v>157338.73000000001</v>
      </c>
      <c r="G140" s="22">
        <v>621.88</v>
      </c>
      <c r="H140" s="22">
        <v>1151</v>
      </c>
      <c r="I140" s="22">
        <v>131.78</v>
      </c>
      <c r="J140" s="22">
        <v>-827.73</v>
      </c>
      <c r="K140" s="22">
        <v>12.55</v>
      </c>
      <c r="L140" s="22">
        <v>0</v>
      </c>
      <c r="M140" s="22">
        <v>1960.37</v>
      </c>
      <c r="N140" s="22">
        <v>-1155.81</v>
      </c>
      <c r="O140" s="22">
        <v>0</v>
      </c>
      <c r="P140" s="22">
        <v>434.69</v>
      </c>
      <c r="Q140" s="22">
        <v>0</v>
      </c>
      <c r="R140" s="22">
        <v>156059.07999999999</v>
      </c>
      <c r="S140" s="22">
        <v>3112.62</v>
      </c>
      <c r="T140" s="22">
        <v>7.9073000000000004E-2</v>
      </c>
    </row>
    <row r="141" spans="1:20" x14ac:dyDescent="0.25">
      <c r="A141">
        <v>2020</v>
      </c>
      <c r="B141" t="s">
        <v>281</v>
      </c>
      <c r="C141" t="s">
        <v>280</v>
      </c>
      <c r="D141">
        <v>141</v>
      </c>
      <c r="E141" t="s">
        <v>278</v>
      </c>
      <c r="F141" s="22">
        <v>58485.919999999998</v>
      </c>
      <c r="G141" s="22">
        <v>231.17</v>
      </c>
      <c r="H141" s="22">
        <v>427.84</v>
      </c>
      <c r="I141" s="22">
        <v>48.99</v>
      </c>
      <c r="J141" s="22">
        <v>-307.68</v>
      </c>
      <c r="K141" s="22">
        <v>4.67</v>
      </c>
      <c r="L141" s="22">
        <v>0</v>
      </c>
      <c r="M141" s="22">
        <v>728.71</v>
      </c>
      <c r="N141" s="22">
        <v>-429.64</v>
      </c>
      <c r="O141" s="22">
        <v>0</v>
      </c>
      <c r="P141" s="22">
        <v>161.58000000000001</v>
      </c>
      <c r="Q141" s="22">
        <v>0</v>
      </c>
      <c r="R141" s="22">
        <v>58010.25</v>
      </c>
      <c r="S141" s="22">
        <v>1157.02</v>
      </c>
      <c r="T141" s="22">
        <v>2.9392999999999999E-2</v>
      </c>
    </row>
    <row r="142" spans="1:20" x14ac:dyDescent="0.25">
      <c r="A142">
        <v>2020</v>
      </c>
      <c r="B142" t="s">
        <v>281</v>
      </c>
      <c r="C142" t="s">
        <v>280</v>
      </c>
      <c r="D142">
        <v>159</v>
      </c>
      <c r="E142" t="s">
        <v>275</v>
      </c>
      <c r="F142" s="22">
        <v>635716.28</v>
      </c>
      <c r="G142" s="22">
        <v>2512.6799999999998</v>
      </c>
      <c r="H142" s="22">
        <v>4650.5</v>
      </c>
      <c r="I142" s="22">
        <v>532.46</v>
      </c>
      <c r="J142" s="22">
        <v>-3344.39</v>
      </c>
      <c r="K142" s="22">
        <v>50.72</v>
      </c>
      <c r="L142" s="22">
        <v>0</v>
      </c>
      <c r="M142" s="22">
        <v>7920.72</v>
      </c>
      <c r="N142" s="22">
        <v>-4669.96</v>
      </c>
      <c r="O142" s="22">
        <v>0</v>
      </c>
      <c r="P142" s="22">
        <v>1756.33</v>
      </c>
      <c r="Q142" s="22">
        <v>0</v>
      </c>
      <c r="R142" s="22">
        <v>630545.93999999994</v>
      </c>
      <c r="S142" s="22">
        <v>12576.3</v>
      </c>
      <c r="T142" s="22">
        <v>0.31948900000000002</v>
      </c>
    </row>
    <row r="143" spans="1:20" x14ac:dyDescent="0.25">
      <c r="A143">
        <v>2020</v>
      </c>
      <c r="B143" t="s">
        <v>277</v>
      </c>
      <c r="C143" t="s">
        <v>276</v>
      </c>
      <c r="D143">
        <v>3</v>
      </c>
      <c r="E143" t="s">
        <v>173</v>
      </c>
      <c r="F143" s="22">
        <v>240221.77</v>
      </c>
      <c r="G143" s="22">
        <v>547.80999999999995</v>
      </c>
      <c r="H143" s="22">
        <v>-581.34</v>
      </c>
      <c r="I143" s="22">
        <v>89.3</v>
      </c>
      <c r="J143" s="22">
        <v>-1876.04</v>
      </c>
      <c r="K143" s="22">
        <v>18.899999999999999</v>
      </c>
      <c r="L143" s="22">
        <v>0</v>
      </c>
      <c r="M143" s="22">
        <v>3300.02</v>
      </c>
      <c r="N143" s="22">
        <v>-1907.96</v>
      </c>
      <c r="O143" s="22">
        <v>0</v>
      </c>
      <c r="P143" s="22">
        <v>989.33</v>
      </c>
      <c r="Q143" s="22">
        <v>0</v>
      </c>
      <c r="R143" s="22">
        <v>234818.24</v>
      </c>
      <c r="S143" s="22">
        <v>4934.1400000000003</v>
      </c>
      <c r="T143" s="22">
        <v>0.32835300000000001</v>
      </c>
    </row>
    <row r="144" spans="1:20" x14ac:dyDescent="0.25">
      <c r="A144">
        <v>2020</v>
      </c>
      <c r="B144" t="s">
        <v>277</v>
      </c>
      <c r="C144" t="s">
        <v>276</v>
      </c>
      <c r="D144">
        <v>27</v>
      </c>
      <c r="E144" t="s">
        <v>149</v>
      </c>
      <c r="F144" s="22">
        <v>2515.23</v>
      </c>
      <c r="G144" s="22">
        <v>5.74</v>
      </c>
      <c r="H144" s="22">
        <v>-6.09</v>
      </c>
      <c r="I144" s="22">
        <v>0.93</v>
      </c>
      <c r="J144" s="22">
        <v>-19.64</v>
      </c>
      <c r="K144" s="22">
        <v>0.2</v>
      </c>
      <c r="L144" s="22">
        <v>0</v>
      </c>
      <c r="M144" s="22">
        <v>34.549999999999997</v>
      </c>
      <c r="N144" s="22">
        <v>-19.98</v>
      </c>
      <c r="O144" s="22">
        <v>0</v>
      </c>
      <c r="P144" s="22">
        <v>10.36</v>
      </c>
      <c r="Q144" s="22">
        <v>0</v>
      </c>
      <c r="R144" s="22">
        <v>2458.62</v>
      </c>
      <c r="S144" s="22">
        <v>51.69</v>
      </c>
      <c r="T144" s="22">
        <v>3.4380000000000001E-3</v>
      </c>
    </row>
    <row r="145" spans="1:20" x14ac:dyDescent="0.25">
      <c r="A145">
        <v>2020</v>
      </c>
      <c r="B145" t="s">
        <v>277</v>
      </c>
      <c r="C145" t="s">
        <v>276</v>
      </c>
      <c r="D145">
        <v>35</v>
      </c>
      <c r="E145" t="s">
        <v>146</v>
      </c>
      <c r="F145" s="22">
        <v>87265.52</v>
      </c>
      <c r="G145" s="22">
        <v>199.01</v>
      </c>
      <c r="H145" s="22">
        <v>-211.17</v>
      </c>
      <c r="I145" s="22">
        <v>32.44</v>
      </c>
      <c r="J145" s="22">
        <v>-681.51</v>
      </c>
      <c r="K145" s="22">
        <v>6.87</v>
      </c>
      <c r="L145" s="22">
        <v>0</v>
      </c>
      <c r="M145" s="22">
        <v>1198.79</v>
      </c>
      <c r="N145" s="22">
        <v>-693.1</v>
      </c>
      <c r="O145" s="22">
        <v>0</v>
      </c>
      <c r="P145" s="22">
        <v>359.39</v>
      </c>
      <c r="Q145" s="22">
        <v>0</v>
      </c>
      <c r="R145" s="22">
        <v>85302.59</v>
      </c>
      <c r="S145" s="22">
        <v>1792.42</v>
      </c>
      <c r="T145" s="22">
        <v>0.119281</v>
      </c>
    </row>
    <row r="146" spans="1:20" x14ac:dyDescent="0.25">
      <c r="A146">
        <v>2020</v>
      </c>
      <c r="B146" t="s">
        <v>277</v>
      </c>
      <c r="C146" t="s">
        <v>276</v>
      </c>
      <c r="D146">
        <v>47</v>
      </c>
      <c r="E146" t="s">
        <v>159</v>
      </c>
      <c r="F146" s="22">
        <v>15382.54</v>
      </c>
      <c r="G146" s="22">
        <v>35.08</v>
      </c>
      <c r="H146" s="22">
        <v>-37.22</v>
      </c>
      <c r="I146" s="22">
        <v>5.72</v>
      </c>
      <c r="J146" s="22">
        <v>-120.13</v>
      </c>
      <c r="K146" s="22">
        <v>1.21</v>
      </c>
      <c r="L146" s="22">
        <v>0</v>
      </c>
      <c r="M146" s="22">
        <v>211.31</v>
      </c>
      <c r="N146" s="22">
        <v>-122.18</v>
      </c>
      <c r="O146" s="22">
        <v>0</v>
      </c>
      <c r="P146" s="22">
        <v>63.35</v>
      </c>
      <c r="Q146" s="22">
        <v>0</v>
      </c>
      <c r="R146" s="22">
        <v>15036.51</v>
      </c>
      <c r="S146" s="22">
        <v>315.98</v>
      </c>
      <c r="T146" s="22">
        <v>2.1026E-2</v>
      </c>
    </row>
    <row r="147" spans="1:20" x14ac:dyDescent="0.25">
      <c r="A147">
        <v>2020</v>
      </c>
      <c r="B147" t="s">
        <v>277</v>
      </c>
      <c r="C147" t="s">
        <v>276</v>
      </c>
      <c r="D147">
        <v>136</v>
      </c>
      <c r="E147" t="s">
        <v>279</v>
      </c>
      <c r="F147" s="22">
        <v>48373.14</v>
      </c>
      <c r="G147" s="22">
        <v>110.31</v>
      </c>
      <c r="H147" s="22">
        <v>-117.07</v>
      </c>
      <c r="I147" s="22">
        <v>17.98</v>
      </c>
      <c r="J147" s="22">
        <v>-377.77</v>
      </c>
      <c r="K147" s="22">
        <v>3.81</v>
      </c>
      <c r="L147" s="22">
        <v>0</v>
      </c>
      <c r="M147" s="22">
        <v>664.52</v>
      </c>
      <c r="N147" s="22">
        <v>-384.2</v>
      </c>
      <c r="O147" s="22">
        <v>0</v>
      </c>
      <c r="P147" s="22">
        <v>199.22</v>
      </c>
      <c r="Q147" s="22">
        <v>0</v>
      </c>
      <c r="R147" s="22">
        <v>47285.02</v>
      </c>
      <c r="S147" s="22">
        <v>993.59</v>
      </c>
      <c r="T147" s="22">
        <v>6.6119999999999998E-2</v>
      </c>
    </row>
    <row r="148" spans="1:20" x14ac:dyDescent="0.25">
      <c r="A148">
        <v>2020</v>
      </c>
      <c r="B148" t="s">
        <v>277</v>
      </c>
      <c r="C148" t="s">
        <v>276</v>
      </c>
      <c r="D148">
        <v>141</v>
      </c>
      <c r="E148" t="s">
        <v>278</v>
      </c>
      <c r="F148" s="22">
        <v>47599.11</v>
      </c>
      <c r="G148" s="22">
        <v>108.55</v>
      </c>
      <c r="H148" s="22">
        <v>-115.19</v>
      </c>
      <c r="I148" s="22">
        <v>17.690000000000001</v>
      </c>
      <c r="J148" s="22">
        <v>-371.73</v>
      </c>
      <c r="K148" s="22">
        <v>3.75</v>
      </c>
      <c r="L148" s="22">
        <v>0</v>
      </c>
      <c r="M148" s="22">
        <v>653.88</v>
      </c>
      <c r="N148" s="22">
        <v>-378.05</v>
      </c>
      <c r="O148" s="22">
        <v>0</v>
      </c>
      <c r="P148" s="22">
        <v>196.03</v>
      </c>
      <c r="Q148" s="22">
        <v>0</v>
      </c>
      <c r="R148" s="22">
        <v>46528.4</v>
      </c>
      <c r="S148" s="22">
        <v>977.7</v>
      </c>
      <c r="T148" s="22">
        <v>6.5061999999999995E-2</v>
      </c>
    </row>
    <row r="149" spans="1:20" x14ac:dyDescent="0.25">
      <c r="A149">
        <v>2020</v>
      </c>
      <c r="B149" t="s">
        <v>277</v>
      </c>
      <c r="C149" t="s">
        <v>276</v>
      </c>
      <c r="D149">
        <v>159</v>
      </c>
      <c r="E149" t="s">
        <v>275</v>
      </c>
      <c r="F149" s="22">
        <v>290238.82</v>
      </c>
      <c r="G149" s="22">
        <v>661.88</v>
      </c>
      <c r="H149" s="22">
        <v>-702.35</v>
      </c>
      <c r="I149" s="22">
        <v>107.89</v>
      </c>
      <c r="J149" s="22">
        <v>-2266.64</v>
      </c>
      <c r="K149" s="22">
        <v>22.85</v>
      </c>
      <c r="L149" s="22">
        <v>0</v>
      </c>
      <c r="M149" s="22">
        <v>3987.1</v>
      </c>
      <c r="N149" s="22">
        <v>-2305.21</v>
      </c>
      <c r="O149" s="22">
        <v>0</v>
      </c>
      <c r="P149" s="22">
        <v>1195.31</v>
      </c>
      <c r="Q149" s="22">
        <v>0</v>
      </c>
      <c r="R149" s="22">
        <v>283710.15999999997</v>
      </c>
      <c r="S149" s="22">
        <v>5961.55</v>
      </c>
      <c r="T149" s="22">
        <v>0.39672000000000002</v>
      </c>
    </row>
    <row r="150" spans="1:20" x14ac:dyDescent="0.25">
      <c r="A150">
        <v>2020</v>
      </c>
      <c r="B150" t="s">
        <v>274</v>
      </c>
      <c r="C150" t="s">
        <v>273</v>
      </c>
      <c r="D150">
        <v>1</v>
      </c>
      <c r="E150" t="s">
        <v>137</v>
      </c>
      <c r="F150" s="22">
        <v>78406.53</v>
      </c>
      <c r="G150" s="22">
        <v>613.30999999999995</v>
      </c>
      <c r="H150" s="22">
        <v>-13.72</v>
      </c>
      <c r="I150" s="22">
        <v>23.79</v>
      </c>
      <c r="J150" s="22">
        <v>-265.67</v>
      </c>
      <c r="K150" s="22">
        <v>6.22</v>
      </c>
      <c r="L150" s="22">
        <v>0</v>
      </c>
      <c r="M150" s="22">
        <v>513.28</v>
      </c>
      <c r="N150" s="22">
        <v>-377.38</v>
      </c>
      <c r="O150" s="22">
        <v>0</v>
      </c>
      <c r="P150" s="22">
        <v>182.47</v>
      </c>
      <c r="Q150" s="22">
        <v>0</v>
      </c>
      <c r="R150" s="22">
        <v>77507.460000000006</v>
      </c>
      <c r="S150" s="22">
        <v>1331.75</v>
      </c>
      <c r="T150" s="22">
        <v>0.70455000000000001</v>
      </c>
    </row>
    <row r="151" spans="1:20" x14ac:dyDescent="0.25">
      <c r="A151">
        <v>2020</v>
      </c>
      <c r="B151" t="s">
        <v>274</v>
      </c>
      <c r="C151" t="s">
        <v>273</v>
      </c>
      <c r="D151">
        <v>5</v>
      </c>
      <c r="E151" t="s">
        <v>162</v>
      </c>
      <c r="F151" s="22">
        <v>740.39</v>
      </c>
      <c r="G151" s="22">
        <v>5.79</v>
      </c>
      <c r="H151" s="22">
        <v>-0.14000000000000001</v>
      </c>
      <c r="I151" s="22">
        <v>0.22</v>
      </c>
      <c r="J151" s="22">
        <v>-2.5099999999999998</v>
      </c>
      <c r="K151" s="22">
        <v>0.06</v>
      </c>
      <c r="L151" s="22">
        <v>0</v>
      </c>
      <c r="M151" s="22">
        <v>4.8499999999999996</v>
      </c>
      <c r="N151" s="22">
        <v>-3.56</v>
      </c>
      <c r="O151" s="22">
        <v>0</v>
      </c>
      <c r="P151" s="22">
        <v>1.72</v>
      </c>
      <c r="Q151" s="22">
        <v>0</v>
      </c>
      <c r="R151" s="22">
        <v>731.89</v>
      </c>
      <c r="S151" s="22">
        <v>12.58</v>
      </c>
      <c r="T151" s="22">
        <v>6.6530000000000001E-3</v>
      </c>
    </row>
    <row r="152" spans="1:20" x14ac:dyDescent="0.25">
      <c r="A152">
        <v>2020</v>
      </c>
      <c r="B152" t="s">
        <v>274</v>
      </c>
      <c r="C152" t="s">
        <v>273</v>
      </c>
      <c r="D152">
        <v>19</v>
      </c>
      <c r="E152" t="s">
        <v>194</v>
      </c>
      <c r="F152" s="22">
        <v>6063.64</v>
      </c>
      <c r="G152" s="22">
        <v>47.43</v>
      </c>
      <c r="H152" s="22">
        <v>-1.06</v>
      </c>
      <c r="I152" s="22">
        <v>1.84</v>
      </c>
      <c r="J152" s="22">
        <v>-20.55</v>
      </c>
      <c r="K152" s="22">
        <v>0.48</v>
      </c>
      <c r="L152" s="22">
        <v>0</v>
      </c>
      <c r="M152" s="22">
        <v>39.69</v>
      </c>
      <c r="N152" s="22">
        <v>-29.18</v>
      </c>
      <c r="O152" s="22">
        <v>0</v>
      </c>
      <c r="P152" s="22">
        <v>14.11</v>
      </c>
      <c r="Q152" s="22">
        <v>0</v>
      </c>
      <c r="R152" s="22">
        <v>5994.11</v>
      </c>
      <c r="S152" s="22">
        <v>102.99</v>
      </c>
      <c r="T152" s="22">
        <v>5.4487000000000001E-2</v>
      </c>
    </row>
    <row r="153" spans="1:20" x14ac:dyDescent="0.25">
      <c r="A153">
        <v>2020</v>
      </c>
      <c r="B153" t="s">
        <v>274</v>
      </c>
      <c r="C153" t="s">
        <v>273</v>
      </c>
      <c r="D153">
        <v>27</v>
      </c>
      <c r="E153" t="s">
        <v>149</v>
      </c>
      <c r="F153" s="22">
        <v>880.49</v>
      </c>
      <c r="G153" s="22">
        <v>6.89</v>
      </c>
      <c r="H153" s="22">
        <v>-0.16</v>
      </c>
      <c r="I153" s="22">
        <v>0.27</v>
      </c>
      <c r="J153" s="22">
        <v>-2.98</v>
      </c>
      <c r="K153" s="22">
        <v>7.0000000000000007E-2</v>
      </c>
      <c r="L153" s="22">
        <v>0</v>
      </c>
      <c r="M153" s="22">
        <v>5.76</v>
      </c>
      <c r="N153" s="22">
        <v>-4.24</v>
      </c>
      <c r="O153" s="22">
        <v>0</v>
      </c>
      <c r="P153" s="22">
        <v>2.0499999999999998</v>
      </c>
      <c r="Q153" s="22">
        <v>0</v>
      </c>
      <c r="R153" s="22">
        <v>870.4</v>
      </c>
      <c r="S153" s="22">
        <v>14.94</v>
      </c>
      <c r="T153" s="22">
        <v>7.9120000000000006E-3</v>
      </c>
    </row>
    <row r="154" spans="1:20" x14ac:dyDescent="0.25">
      <c r="A154">
        <v>2020</v>
      </c>
      <c r="B154" t="s">
        <v>274</v>
      </c>
      <c r="C154" t="s">
        <v>273</v>
      </c>
      <c r="D154">
        <v>35</v>
      </c>
      <c r="E154" t="s">
        <v>146</v>
      </c>
      <c r="F154" s="22">
        <v>13728.13</v>
      </c>
      <c r="G154" s="22">
        <v>107.38</v>
      </c>
      <c r="H154" s="22">
        <v>-2.4</v>
      </c>
      <c r="I154" s="22">
        <v>4.16</v>
      </c>
      <c r="J154" s="22">
        <v>-46.52</v>
      </c>
      <c r="K154" s="22">
        <v>1.0900000000000001</v>
      </c>
      <c r="L154" s="22">
        <v>0</v>
      </c>
      <c r="M154" s="22">
        <v>89.87</v>
      </c>
      <c r="N154" s="22">
        <v>-66.069999999999993</v>
      </c>
      <c r="O154" s="22">
        <v>0</v>
      </c>
      <c r="P154" s="22">
        <v>31.95</v>
      </c>
      <c r="Q154" s="22">
        <v>0</v>
      </c>
      <c r="R154" s="22">
        <v>13570.71</v>
      </c>
      <c r="S154" s="22">
        <v>233.19</v>
      </c>
      <c r="T154" s="22">
        <v>0.123359</v>
      </c>
    </row>
    <row r="155" spans="1:20" x14ac:dyDescent="0.25">
      <c r="A155">
        <v>2020</v>
      </c>
      <c r="B155" t="s">
        <v>274</v>
      </c>
      <c r="C155" t="s">
        <v>273</v>
      </c>
      <c r="D155">
        <v>47</v>
      </c>
      <c r="E155" t="s">
        <v>159</v>
      </c>
      <c r="F155" s="22">
        <v>8284.91</v>
      </c>
      <c r="G155" s="22">
        <v>64.81</v>
      </c>
      <c r="H155" s="22">
        <v>-1.45</v>
      </c>
      <c r="I155" s="22">
        <v>2.5099999999999998</v>
      </c>
      <c r="J155" s="22">
        <v>-28.07</v>
      </c>
      <c r="K155" s="22">
        <v>0.66</v>
      </c>
      <c r="L155" s="22">
        <v>0</v>
      </c>
      <c r="M155" s="22">
        <v>54.24</v>
      </c>
      <c r="N155" s="22">
        <v>-39.869999999999997</v>
      </c>
      <c r="O155" s="22">
        <v>0</v>
      </c>
      <c r="P155" s="22">
        <v>19.28</v>
      </c>
      <c r="Q155" s="22">
        <v>0</v>
      </c>
      <c r="R155" s="22">
        <v>8189.9</v>
      </c>
      <c r="S155" s="22">
        <v>140.72999999999999</v>
      </c>
      <c r="T155" s="22">
        <v>7.4446999999999999E-2</v>
      </c>
    </row>
    <row r="156" spans="1:20" x14ac:dyDescent="0.25">
      <c r="A156">
        <v>2020</v>
      </c>
      <c r="B156" t="s">
        <v>274</v>
      </c>
      <c r="C156" t="s">
        <v>273</v>
      </c>
      <c r="D156">
        <v>54</v>
      </c>
      <c r="E156" t="s">
        <v>226</v>
      </c>
      <c r="F156" s="22">
        <v>3181.89</v>
      </c>
      <c r="G156" s="22">
        <v>24.89</v>
      </c>
      <c r="H156" s="22">
        <v>-0.55000000000000004</v>
      </c>
      <c r="I156" s="22">
        <v>0.97</v>
      </c>
      <c r="J156" s="22">
        <v>-10.78</v>
      </c>
      <c r="K156" s="22">
        <v>0.25</v>
      </c>
      <c r="L156" s="22">
        <v>0</v>
      </c>
      <c r="M156" s="22">
        <v>20.83</v>
      </c>
      <c r="N156" s="22">
        <v>-15.31</v>
      </c>
      <c r="O156" s="22">
        <v>0</v>
      </c>
      <c r="P156" s="22">
        <v>7.41</v>
      </c>
      <c r="Q156" s="22">
        <v>0</v>
      </c>
      <c r="R156" s="22">
        <v>3145.42</v>
      </c>
      <c r="S156" s="22">
        <v>54.04</v>
      </c>
      <c r="T156" s="22">
        <v>2.8591999999999999E-2</v>
      </c>
    </row>
    <row r="157" spans="1:20" x14ac:dyDescent="0.25">
      <c r="A157">
        <v>2020</v>
      </c>
      <c r="B157" t="s">
        <v>272</v>
      </c>
      <c r="C157" t="s">
        <v>271</v>
      </c>
      <c r="D157">
        <v>7</v>
      </c>
      <c r="E157" t="s">
        <v>190</v>
      </c>
      <c r="F157" s="22">
        <v>25415.360000000001</v>
      </c>
      <c r="G157" s="22">
        <v>198.81</v>
      </c>
      <c r="H157" s="22">
        <v>-4.46</v>
      </c>
      <c r="I157" s="22">
        <v>7.71</v>
      </c>
      <c r="J157" s="22">
        <v>-86.13</v>
      </c>
      <c r="K157" s="22">
        <v>1.84</v>
      </c>
      <c r="L157" s="22">
        <v>0</v>
      </c>
      <c r="M157" s="22">
        <v>166.39</v>
      </c>
      <c r="N157" s="22">
        <v>-122.32</v>
      </c>
      <c r="O157" s="22">
        <v>-5812.8</v>
      </c>
      <c r="P157" s="22">
        <v>59.14</v>
      </c>
      <c r="Q157" s="22">
        <v>0</v>
      </c>
      <c r="R157" s="22">
        <v>19369.77</v>
      </c>
      <c r="S157" s="22">
        <v>373.01</v>
      </c>
      <c r="T157" s="22">
        <v>0.34928500000000001</v>
      </c>
    </row>
    <row r="158" spans="1:20" x14ac:dyDescent="0.25">
      <c r="A158">
        <v>2020</v>
      </c>
      <c r="B158" t="s">
        <v>272</v>
      </c>
      <c r="C158" t="s">
        <v>271</v>
      </c>
      <c r="D158">
        <v>8</v>
      </c>
      <c r="E158" t="s">
        <v>225</v>
      </c>
      <c r="F158" s="22">
        <v>1060.6099999999999</v>
      </c>
      <c r="G158" s="22">
        <v>8.3000000000000007</v>
      </c>
      <c r="H158" s="22">
        <v>-0.18</v>
      </c>
      <c r="I158" s="22">
        <v>0.32</v>
      </c>
      <c r="J158" s="22">
        <v>-3.59</v>
      </c>
      <c r="K158" s="22">
        <v>0.08</v>
      </c>
      <c r="L158" s="22">
        <v>0</v>
      </c>
      <c r="M158" s="22">
        <v>6.94</v>
      </c>
      <c r="N158" s="22">
        <v>-5.0999999999999996</v>
      </c>
      <c r="O158" s="22">
        <v>0</v>
      </c>
      <c r="P158" s="22">
        <v>2.4700000000000002</v>
      </c>
      <c r="Q158" s="22">
        <v>0</v>
      </c>
      <c r="R158" s="22">
        <v>1048.44</v>
      </c>
      <c r="S158" s="22">
        <v>18.03</v>
      </c>
      <c r="T158" s="22">
        <v>1.4576E-2</v>
      </c>
    </row>
    <row r="159" spans="1:20" x14ac:dyDescent="0.25">
      <c r="A159">
        <v>2020</v>
      </c>
      <c r="B159" t="s">
        <v>272</v>
      </c>
      <c r="C159" t="s">
        <v>271</v>
      </c>
      <c r="D159">
        <v>9</v>
      </c>
      <c r="E159" t="s">
        <v>224</v>
      </c>
      <c r="F159" s="22">
        <v>34881.089999999997</v>
      </c>
      <c r="G159" s="22">
        <v>272.83999999999997</v>
      </c>
      <c r="H159" s="22">
        <v>-6.12</v>
      </c>
      <c r="I159" s="22">
        <v>10.58</v>
      </c>
      <c r="J159" s="22">
        <v>-118.2</v>
      </c>
      <c r="K159" s="22">
        <v>2.5499999999999998</v>
      </c>
      <c r="L159" s="22">
        <v>0</v>
      </c>
      <c r="M159" s="22">
        <v>228.34</v>
      </c>
      <c r="N159" s="22">
        <v>-167.89</v>
      </c>
      <c r="O159" s="22">
        <v>0</v>
      </c>
      <c r="P159" s="22">
        <v>81.180000000000007</v>
      </c>
      <c r="Q159" s="22">
        <v>0</v>
      </c>
      <c r="R159" s="22">
        <v>34481.08</v>
      </c>
      <c r="S159" s="22">
        <v>592.45000000000005</v>
      </c>
      <c r="T159" s="22">
        <v>0.47937299999999999</v>
      </c>
    </row>
    <row r="160" spans="1:20" x14ac:dyDescent="0.25">
      <c r="A160">
        <v>2020</v>
      </c>
      <c r="B160" t="s">
        <v>272</v>
      </c>
      <c r="C160" t="s">
        <v>271</v>
      </c>
      <c r="D160">
        <v>10</v>
      </c>
      <c r="E160" t="s">
        <v>161</v>
      </c>
      <c r="F160" s="22">
        <v>10626.45</v>
      </c>
      <c r="G160" s="22">
        <v>83.12</v>
      </c>
      <c r="H160" s="22">
        <v>-1.86</v>
      </c>
      <c r="I160" s="22">
        <v>3.22</v>
      </c>
      <c r="J160" s="22">
        <v>-36.01</v>
      </c>
      <c r="K160" s="22">
        <v>0.78</v>
      </c>
      <c r="L160" s="22">
        <v>0</v>
      </c>
      <c r="M160" s="22">
        <v>69.56</v>
      </c>
      <c r="N160" s="22">
        <v>-51.15</v>
      </c>
      <c r="O160" s="22">
        <v>0</v>
      </c>
      <c r="P160" s="22">
        <v>24.73</v>
      </c>
      <c r="Q160" s="22">
        <v>0</v>
      </c>
      <c r="R160" s="22">
        <v>10504.58</v>
      </c>
      <c r="S160" s="22">
        <v>180.51</v>
      </c>
      <c r="T160" s="22">
        <v>0.14604</v>
      </c>
    </row>
    <row r="161" spans="1:20" x14ac:dyDescent="0.25">
      <c r="A161">
        <v>2020</v>
      </c>
      <c r="B161" t="s">
        <v>272</v>
      </c>
      <c r="C161" t="s">
        <v>271</v>
      </c>
      <c r="D161">
        <v>27</v>
      </c>
      <c r="E161" t="s">
        <v>149</v>
      </c>
      <c r="F161" s="22">
        <v>780.47</v>
      </c>
      <c r="G161" s="22">
        <v>6.1</v>
      </c>
      <c r="H161" s="22">
        <v>-0.14000000000000001</v>
      </c>
      <c r="I161" s="22">
        <v>0.24</v>
      </c>
      <c r="J161" s="22">
        <v>-2.64</v>
      </c>
      <c r="K161" s="22">
        <v>0.06</v>
      </c>
      <c r="L161" s="22">
        <v>0</v>
      </c>
      <c r="M161" s="22">
        <v>5.1100000000000003</v>
      </c>
      <c r="N161" s="22">
        <v>-3.76</v>
      </c>
      <c r="O161" s="22">
        <v>0</v>
      </c>
      <c r="P161" s="22">
        <v>1.82</v>
      </c>
      <c r="Q161" s="22">
        <v>0</v>
      </c>
      <c r="R161" s="22">
        <v>771.5</v>
      </c>
      <c r="S161" s="22">
        <v>13.28</v>
      </c>
      <c r="T161" s="22">
        <v>1.0725999999999999E-2</v>
      </c>
    </row>
    <row r="162" spans="1:20" x14ac:dyDescent="0.25">
      <c r="A162">
        <v>2020</v>
      </c>
      <c r="B162" t="s">
        <v>270</v>
      </c>
      <c r="C162" t="s">
        <v>269</v>
      </c>
      <c r="D162">
        <v>1</v>
      </c>
      <c r="E162" t="s">
        <v>137</v>
      </c>
      <c r="F162" s="22">
        <v>31635.65</v>
      </c>
      <c r="G162" s="22">
        <v>180.81</v>
      </c>
      <c r="H162" s="22">
        <v>0</v>
      </c>
      <c r="I162" s="22">
        <v>223.05</v>
      </c>
      <c r="J162" s="22">
        <v>-241.28</v>
      </c>
      <c r="K162" s="22">
        <v>2.5</v>
      </c>
      <c r="L162" s="22">
        <v>0</v>
      </c>
      <c r="M162" s="22">
        <v>0</v>
      </c>
      <c r="N162" s="22">
        <v>-42.61</v>
      </c>
      <c r="O162" s="22">
        <v>0</v>
      </c>
      <c r="P162" s="22">
        <v>0</v>
      </c>
      <c r="Q162" s="22">
        <v>0</v>
      </c>
      <c r="R162" s="22">
        <v>31485.71</v>
      </c>
      <c r="S162" s="22">
        <v>267.39999999999998</v>
      </c>
      <c r="T162" s="22">
        <v>0.70173600000000003</v>
      </c>
    </row>
    <row r="163" spans="1:20" x14ac:dyDescent="0.25">
      <c r="A163">
        <v>2020</v>
      </c>
      <c r="B163" t="s">
        <v>270</v>
      </c>
      <c r="C163" t="s">
        <v>269</v>
      </c>
      <c r="D163">
        <v>5</v>
      </c>
      <c r="E163" t="s">
        <v>162</v>
      </c>
      <c r="F163" s="22">
        <v>6998.03</v>
      </c>
      <c r="G163" s="22">
        <v>40</v>
      </c>
      <c r="H163" s="22">
        <v>0</v>
      </c>
      <c r="I163" s="22">
        <v>49.34</v>
      </c>
      <c r="J163" s="22">
        <v>-53.37</v>
      </c>
      <c r="K163" s="22">
        <v>0.55000000000000004</v>
      </c>
      <c r="L163" s="22">
        <v>0</v>
      </c>
      <c r="M163" s="22">
        <v>0</v>
      </c>
      <c r="N163" s="22">
        <v>-9.43</v>
      </c>
      <c r="O163" s="22">
        <v>0</v>
      </c>
      <c r="P163" s="22">
        <v>0</v>
      </c>
      <c r="Q163" s="22">
        <v>0</v>
      </c>
      <c r="R163" s="22">
        <v>6964.85</v>
      </c>
      <c r="S163" s="22">
        <v>59.16</v>
      </c>
      <c r="T163" s="22">
        <v>0.15522900000000001</v>
      </c>
    </row>
    <row r="164" spans="1:20" x14ac:dyDescent="0.25">
      <c r="A164">
        <v>2020</v>
      </c>
      <c r="B164" t="s">
        <v>270</v>
      </c>
      <c r="C164" t="s">
        <v>269</v>
      </c>
      <c r="D164">
        <v>27</v>
      </c>
      <c r="E164" t="s">
        <v>149</v>
      </c>
      <c r="F164" s="22">
        <v>447.3</v>
      </c>
      <c r="G164" s="22">
        <v>2.56</v>
      </c>
      <c r="H164" s="22">
        <v>0</v>
      </c>
      <c r="I164" s="22">
        <v>3.15</v>
      </c>
      <c r="J164" s="22">
        <v>-3.41</v>
      </c>
      <c r="K164" s="22">
        <v>0.04</v>
      </c>
      <c r="L164" s="22">
        <v>0</v>
      </c>
      <c r="M164" s="22">
        <v>0</v>
      </c>
      <c r="N164" s="22">
        <v>-0.6</v>
      </c>
      <c r="O164" s="22">
        <v>0</v>
      </c>
      <c r="P164" s="22">
        <v>0</v>
      </c>
      <c r="Q164" s="22">
        <v>0</v>
      </c>
      <c r="R164" s="22">
        <v>445.19</v>
      </c>
      <c r="S164" s="22">
        <v>3.77</v>
      </c>
      <c r="T164" s="22">
        <v>9.9220000000000003E-3</v>
      </c>
    </row>
    <row r="165" spans="1:20" x14ac:dyDescent="0.25">
      <c r="A165">
        <v>2020</v>
      </c>
      <c r="B165" t="s">
        <v>270</v>
      </c>
      <c r="C165" t="s">
        <v>269</v>
      </c>
      <c r="D165">
        <v>47</v>
      </c>
      <c r="E165" t="s">
        <v>159</v>
      </c>
      <c r="F165" s="22">
        <v>3997.55</v>
      </c>
      <c r="G165" s="22">
        <v>22.85</v>
      </c>
      <c r="H165" s="22">
        <v>0</v>
      </c>
      <c r="I165" s="22">
        <v>28.18</v>
      </c>
      <c r="J165" s="22">
        <v>-30.49</v>
      </c>
      <c r="K165" s="22">
        <v>0.32</v>
      </c>
      <c r="L165" s="22">
        <v>0</v>
      </c>
      <c r="M165" s="22">
        <v>0</v>
      </c>
      <c r="N165" s="22">
        <v>-5.38</v>
      </c>
      <c r="O165" s="22">
        <v>0</v>
      </c>
      <c r="P165" s="22">
        <v>0</v>
      </c>
      <c r="Q165" s="22">
        <v>0</v>
      </c>
      <c r="R165" s="22">
        <v>3978.61</v>
      </c>
      <c r="S165" s="22">
        <v>33.78</v>
      </c>
      <c r="T165" s="22">
        <v>8.8673000000000002E-2</v>
      </c>
    </row>
    <row r="166" spans="1:20" x14ac:dyDescent="0.25">
      <c r="A166">
        <v>2020</v>
      </c>
      <c r="B166" t="s">
        <v>270</v>
      </c>
      <c r="C166" t="s">
        <v>269</v>
      </c>
      <c r="D166">
        <v>54</v>
      </c>
      <c r="E166" t="s">
        <v>226</v>
      </c>
      <c r="F166" s="22">
        <v>2003.44</v>
      </c>
      <c r="G166" s="22">
        <v>11.45</v>
      </c>
      <c r="H166" s="22">
        <v>0</v>
      </c>
      <c r="I166" s="22">
        <v>14.12</v>
      </c>
      <c r="J166" s="22">
        <v>-15.28</v>
      </c>
      <c r="K166" s="22">
        <v>0.16</v>
      </c>
      <c r="L166" s="22">
        <v>0</v>
      </c>
      <c r="M166" s="22">
        <v>0</v>
      </c>
      <c r="N166" s="22">
        <v>-2.7</v>
      </c>
      <c r="O166" s="22">
        <v>0</v>
      </c>
      <c r="P166" s="22">
        <v>0</v>
      </c>
      <c r="Q166" s="22">
        <v>0</v>
      </c>
      <c r="R166" s="22">
        <v>1993.94</v>
      </c>
      <c r="S166" s="22">
        <v>16.940000000000001</v>
      </c>
      <c r="T166" s="22">
        <v>4.444E-2</v>
      </c>
    </row>
    <row r="167" spans="1:20" x14ac:dyDescent="0.25">
      <c r="A167">
        <v>2020</v>
      </c>
      <c r="B167" t="s">
        <v>268</v>
      </c>
      <c r="C167" t="s">
        <v>267</v>
      </c>
      <c r="D167">
        <v>7</v>
      </c>
      <c r="E167" t="s">
        <v>190</v>
      </c>
      <c r="F167" s="22">
        <v>24208.94</v>
      </c>
      <c r="G167" s="22">
        <v>138.37</v>
      </c>
      <c r="H167" s="22">
        <v>0</v>
      </c>
      <c r="I167" s="22">
        <v>170.69</v>
      </c>
      <c r="J167" s="22">
        <v>-184.63</v>
      </c>
      <c r="K167" s="22">
        <v>1.92</v>
      </c>
      <c r="L167" s="22">
        <v>0</v>
      </c>
      <c r="M167" s="22">
        <v>0</v>
      </c>
      <c r="N167" s="22">
        <v>-32.61</v>
      </c>
      <c r="O167" s="22">
        <v>-8.74</v>
      </c>
      <c r="P167" s="22">
        <v>0</v>
      </c>
      <c r="Q167" s="22">
        <v>0</v>
      </c>
      <c r="R167" s="22">
        <v>24085.48</v>
      </c>
      <c r="S167" s="22">
        <v>204.62</v>
      </c>
      <c r="T167" s="22">
        <v>0.56209399999999998</v>
      </c>
    </row>
    <row r="168" spans="1:20" x14ac:dyDescent="0.25">
      <c r="A168">
        <v>2020</v>
      </c>
      <c r="B168" t="s">
        <v>268</v>
      </c>
      <c r="C168" t="s">
        <v>267</v>
      </c>
      <c r="D168">
        <v>8</v>
      </c>
      <c r="E168" t="s">
        <v>225</v>
      </c>
      <c r="F168" s="22">
        <v>3671.39</v>
      </c>
      <c r="G168" s="22">
        <v>20.98</v>
      </c>
      <c r="H168" s="22">
        <v>0</v>
      </c>
      <c r="I168" s="22">
        <v>25.88</v>
      </c>
      <c r="J168" s="22">
        <v>-28</v>
      </c>
      <c r="K168" s="22">
        <v>0.28999999999999998</v>
      </c>
      <c r="L168" s="22">
        <v>0</v>
      </c>
      <c r="M168" s="22">
        <v>0</v>
      </c>
      <c r="N168" s="22">
        <v>-4.9400000000000004</v>
      </c>
      <c r="O168" s="22">
        <v>0</v>
      </c>
      <c r="P168" s="22">
        <v>0</v>
      </c>
      <c r="Q168" s="22">
        <v>0</v>
      </c>
      <c r="R168" s="22">
        <v>3654</v>
      </c>
      <c r="S168" s="22">
        <v>31.02</v>
      </c>
      <c r="T168" s="22">
        <v>8.5244E-2</v>
      </c>
    </row>
    <row r="169" spans="1:20" x14ac:dyDescent="0.25">
      <c r="A169">
        <v>2020</v>
      </c>
      <c r="B169" t="s">
        <v>268</v>
      </c>
      <c r="C169" t="s">
        <v>267</v>
      </c>
      <c r="D169">
        <v>9</v>
      </c>
      <c r="E169" t="s">
        <v>224</v>
      </c>
      <c r="F169" s="22">
        <v>12253.58</v>
      </c>
      <c r="G169" s="22">
        <v>70.040000000000006</v>
      </c>
      <c r="H169" s="22">
        <v>0</v>
      </c>
      <c r="I169" s="22">
        <v>86.39</v>
      </c>
      <c r="J169" s="22">
        <v>-93.46</v>
      </c>
      <c r="K169" s="22">
        <v>0.97</v>
      </c>
      <c r="L169" s="22">
        <v>0</v>
      </c>
      <c r="M169" s="22">
        <v>0</v>
      </c>
      <c r="N169" s="22">
        <v>-16.5</v>
      </c>
      <c r="O169" s="22">
        <v>0</v>
      </c>
      <c r="P169" s="22">
        <v>0</v>
      </c>
      <c r="Q169" s="22">
        <v>0</v>
      </c>
      <c r="R169" s="22">
        <v>12195.51</v>
      </c>
      <c r="S169" s="22">
        <v>103.56</v>
      </c>
      <c r="T169" s="22">
        <v>0.28450900000000001</v>
      </c>
    </row>
    <row r="170" spans="1:20" x14ac:dyDescent="0.25">
      <c r="A170">
        <v>2020</v>
      </c>
      <c r="B170" t="s">
        <v>268</v>
      </c>
      <c r="C170" t="s">
        <v>267</v>
      </c>
      <c r="D170">
        <v>10</v>
      </c>
      <c r="E170" t="s">
        <v>161</v>
      </c>
      <c r="F170" s="22">
        <v>2571.88</v>
      </c>
      <c r="G170" s="22">
        <v>14.7</v>
      </c>
      <c r="H170" s="22">
        <v>0</v>
      </c>
      <c r="I170" s="22">
        <v>18.13</v>
      </c>
      <c r="J170" s="22">
        <v>-19.62</v>
      </c>
      <c r="K170" s="22">
        <v>0.2</v>
      </c>
      <c r="L170" s="22">
        <v>0</v>
      </c>
      <c r="M170" s="22">
        <v>0</v>
      </c>
      <c r="N170" s="22">
        <v>-3.46</v>
      </c>
      <c r="O170" s="22">
        <v>0</v>
      </c>
      <c r="P170" s="22">
        <v>0</v>
      </c>
      <c r="Q170" s="22">
        <v>0</v>
      </c>
      <c r="R170" s="22">
        <v>2559.69</v>
      </c>
      <c r="S170" s="22">
        <v>21.74</v>
      </c>
      <c r="T170" s="22">
        <v>5.9714999999999997E-2</v>
      </c>
    </row>
    <row r="171" spans="1:20" x14ac:dyDescent="0.25">
      <c r="A171">
        <v>2020</v>
      </c>
      <c r="B171" t="s">
        <v>268</v>
      </c>
      <c r="C171" t="s">
        <v>267</v>
      </c>
      <c r="D171">
        <v>27</v>
      </c>
      <c r="E171" t="s">
        <v>149</v>
      </c>
      <c r="F171" s="22">
        <v>363.42</v>
      </c>
      <c r="G171" s="22">
        <v>2.08</v>
      </c>
      <c r="H171" s="22">
        <v>0</v>
      </c>
      <c r="I171" s="22">
        <v>2.56</v>
      </c>
      <c r="J171" s="22">
        <v>-2.77</v>
      </c>
      <c r="K171" s="22">
        <v>0.03</v>
      </c>
      <c r="L171" s="22">
        <v>0</v>
      </c>
      <c r="M171" s="22">
        <v>0</v>
      </c>
      <c r="N171" s="22">
        <v>-0.49</v>
      </c>
      <c r="O171" s="22">
        <v>0</v>
      </c>
      <c r="P171" s="22">
        <v>0</v>
      </c>
      <c r="Q171" s="22">
        <v>0</v>
      </c>
      <c r="R171" s="22">
        <v>361.7</v>
      </c>
      <c r="S171" s="22">
        <v>3.07</v>
      </c>
      <c r="T171" s="22">
        <v>8.4379999999999993E-3</v>
      </c>
    </row>
    <row r="172" spans="1:20" x14ac:dyDescent="0.25">
      <c r="A172">
        <v>2020</v>
      </c>
      <c r="B172" t="s">
        <v>266</v>
      </c>
      <c r="C172" t="s">
        <v>265</v>
      </c>
      <c r="D172">
        <v>1</v>
      </c>
      <c r="E172" t="s">
        <v>137</v>
      </c>
      <c r="F172" s="22">
        <v>51293.4</v>
      </c>
      <c r="G172" s="22">
        <v>159.02000000000001</v>
      </c>
      <c r="H172" s="22">
        <v>20.39</v>
      </c>
      <c r="I172" s="22">
        <v>0</v>
      </c>
      <c r="J172" s="22">
        <v>-563.92999999999995</v>
      </c>
      <c r="K172" s="22">
        <v>4.25</v>
      </c>
      <c r="L172" s="22">
        <v>0</v>
      </c>
      <c r="M172" s="22">
        <v>3102.16</v>
      </c>
      <c r="N172" s="22">
        <v>-31.88</v>
      </c>
      <c r="O172" s="22">
        <v>0</v>
      </c>
      <c r="P172" s="22">
        <v>2981.03</v>
      </c>
      <c r="Q172" s="22">
        <v>0</v>
      </c>
      <c r="R172" s="22">
        <v>50541.53</v>
      </c>
      <c r="S172" s="22">
        <v>3429.34</v>
      </c>
      <c r="T172" s="22">
        <v>0.48301500000000003</v>
      </c>
    </row>
    <row r="173" spans="1:20" x14ac:dyDescent="0.25">
      <c r="A173">
        <v>2020</v>
      </c>
      <c r="B173" t="s">
        <v>266</v>
      </c>
      <c r="C173" t="s">
        <v>265</v>
      </c>
      <c r="D173">
        <v>5</v>
      </c>
      <c r="E173" t="s">
        <v>162</v>
      </c>
      <c r="F173" s="22">
        <v>13845.07</v>
      </c>
      <c r="G173" s="22">
        <v>42.92</v>
      </c>
      <c r="H173" s="22">
        <v>5.5</v>
      </c>
      <c r="I173" s="22">
        <v>0</v>
      </c>
      <c r="J173" s="22">
        <v>-152.21</v>
      </c>
      <c r="K173" s="22">
        <v>1.1499999999999999</v>
      </c>
      <c r="L173" s="22">
        <v>0</v>
      </c>
      <c r="M173" s="22">
        <v>837.33</v>
      </c>
      <c r="N173" s="22">
        <v>-8.6</v>
      </c>
      <c r="O173" s="22">
        <v>0</v>
      </c>
      <c r="P173" s="22">
        <v>804.64</v>
      </c>
      <c r="Q173" s="22">
        <v>0</v>
      </c>
      <c r="R173" s="22">
        <v>13642.11</v>
      </c>
      <c r="S173" s="22">
        <v>925.64</v>
      </c>
      <c r="T173" s="22">
        <v>0.13037499999999999</v>
      </c>
    </row>
    <row r="174" spans="1:20" x14ac:dyDescent="0.25">
      <c r="A174">
        <v>2020</v>
      </c>
      <c r="B174" t="s">
        <v>266</v>
      </c>
      <c r="C174" t="s">
        <v>265</v>
      </c>
      <c r="D174">
        <v>17</v>
      </c>
      <c r="E174" t="s">
        <v>262</v>
      </c>
      <c r="F174" s="22">
        <v>16931.080000000002</v>
      </c>
      <c r="G174" s="22">
        <v>52.49</v>
      </c>
      <c r="H174" s="22">
        <v>6.73</v>
      </c>
      <c r="I174" s="22">
        <v>0</v>
      </c>
      <c r="J174" s="22">
        <v>-186.14</v>
      </c>
      <c r="K174" s="22">
        <v>1.4</v>
      </c>
      <c r="L174" s="22">
        <v>0</v>
      </c>
      <c r="M174" s="22">
        <v>1023.97</v>
      </c>
      <c r="N174" s="22">
        <v>-10.52</v>
      </c>
      <c r="O174" s="22">
        <v>0</v>
      </c>
      <c r="P174" s="22">
        <v>983.99</v>
      </c>
      <c r="Q174" s="22">
        <v>0</v>
      </c>
      <c r="R174" s="22">
        <v>16682.91</v>
      </c>
      <c r="S174" s="22">
        <v>1131.94</v>
      </c>
      <c r="T174" s="22">
        <v>0.15943499999999999</v>
      </c>
    </row>
    <row r="175" spans="1:20" x14ac:dyDescent="0.25">
      <c r="A175">
        <v>2020</v>
      </c>
      <c r="B175" t="s">
        <v>266</v>
      </c>
      <c r="C175" t="s">
        <v>265</v>
      </c>
      <c r="D175">
        <v>27</v>
      </c>
      <c r="E175" t="s">
        <v>149</v>
      </c>
      <c r="F175" s="22">
        <v>562.94000000000005</v>
      </c>
      <c r="G175" s="22">
        <v>1.75</v>
      </c>
      <c r="H175" s="22">
        <v>0.22</v>
      </c>
      <c r="I175" s="22">
        <v>0</v>
      </c>
      <c r="J175" s="22">
        <v>-6.19</v>
      </c>
      <c r="K175" s="22">
        <v>0.05</v>
      </c>
      <c r="L175" s="22">
        <v>0</v>
      </c>
      <c r="M175" s="22">
        <v>34.049999999999997</v>
      </c>
      <c r="N175" s="22">
        <v>-0.35</v>
      </c>
      <c r="O175" s="22">
        <v>0</v>
      </c>
      <c r="P175" s="22">
        <v>32.72</v>
      </c>
      <c r="Q175" s="22">
        <v>0</v>
      </c>
      <c r="R175" s="22">
        <v>554.67999999999995</v>
      </c>
      <c r="S175" s="22">
        <v>37.630000000000003</v>
      </c>
      <c r="T175" s="22">
        <v>5.3010000000000002E-3</v>
      </c>
    </row>
    <row r="176" spans="1:20" x14ac:dyDescent="0.25">
      <c r="A176">
        <v>2020</v>
      </c>
      <c r="B176" t="s">
        <v>266</v>
      </c>
      <c r="C176" t="s">
        <v>265</v>
      </c>
      <c r="D176">
        <v>35</v>
      </c>
      <c r="E176" t="s">
        <v>146</v>
      </c>
      <c r="F176" s="22">
        <v>1417.91</v>
      </c>
      <c r="G176" s="22">
        <v>4.4000000000000004</v>
      </c>
      <c r="H176" s="22">
        <v>0.56000000000000005</v>
      </c>
      <c r="I176" s="22">
        <v>0</v>
      </c>
      <c r="J176" s="22">
        <v>-15.59</v>
      </c>
      <c r="K176" s="22">
        <v>0.12</v>
      </c>
      <c r="L176" s="22">
        <v>0</v>
      </c>
      <c r="M176" s="22">
        <v>85.75</v>
      </c>
      <c r="N176" s="22">
        <v>-0.88</v>
      </c>
      <c r="O176" s="22">
        <v>0</v>
      </c>
      <c r="P176" s="22">
        <v>82.4</v>
      </c>
      <c r="Q176" s="22">
        <v>0</v>
      </c>
      <c r="R176" s="22">
        <v>1397.13</v>
      </c>
      <c r="S176" s="22">
        <v>94.78</v>
      </c>
      <c r="T176" s="22">
        <v>1.3351999999999999E-2</v>
      </c>
    </row>
    <row r="177" spans="1:20" x14ac:dyDescent="0.25">
      <c r="A177">
        <v>2020</v>
      </c>
      <c r="B177" t="s">
        <v>266</v>
      </c>
      <c r="C177" t="s">
        <v>265</v>
      </c>
      <c r="D177">
        <v>47</v>
      </c>
      <c r="E177" t="s">
        <v>159</v>
      </c>
      <c r="F177" s="22">
        <v>5921.71</v>
      </c>
      <c r="G177" s="22">
        <v>18.36</v>
      </c>
      <c r="H177" s="22">
        <v>2.35</v>
      </c>
      <c r="I177" s="22">
        <v>0</v>
      </c>
      <c r="J177" s="22">
        <v>-65.099999999999994</v>
      </c>
      <c r="K177" s="22">
        <v>0.49</v>
      </c>
      <c r="L177" s="22">
        <v>0</v>
      </c>
      <c r="M177" s="22">
        <v>358.14</v>
      </c>
      <c r="N177" s="22">
        <v>-3.68</v>
      </c>
      <c r="O177" s="22">
        <v>0</v>
      </c>
      <c r="P177" s="22">
        <v>344.15</v>
      </c>
      <c r="Q177" s="22">
        <v>0</v>
      </c>
      <c r="R177" s="22">
        <v>5834.89</v>
      </c>
      <c r="S177" s="22">
        <v>395.92</v>
      </c>
      <c r="T177" s="22">
        <v>5.5763E-2</v>
      </c>
    </row>
    <row r="178" spans="1:20" x14ac:dyDescent="0.25">
      <c r="A178">
        <v>2020</v>
      </c>
      <c r="B178" t="s">
        <v>266</v>
      </c>
      <c r="C178" t="s">
        <v>265</v>
      </c>
      <c r="D178">
        <v>54</v>
      </c>
      <c r="E178" t="s">
        <v>226</v>
      </c>
      <c r="F178" s="22">
        <v>16222.13</v>
      </c>
      <c r="G178" s="22">
        <v>50.29</v>
      </c>
      <c r="H178" s="22">
        <v>6.45</v>
      </c>
      <c r="I178" s="22">
        <v>0</v>
      </c>
      <c r="J178" s="22">
        <v>-178.35</v>
      </c>
      <c r="K178" s="22">
        <v>1.35</v>
      </c>
      <c r="L178" s="22">
        <v>0</v>
      </c>
      <c r="M178" s="22">
        <v>981.09</v>
      </c>
      <c r="N178" s="22">
        <v>-10.08</v>
      </c>
      <c r="O178" s="22">
        <v>0</v>
      </c>
      <c r="P178" s="22">
        <v>942.78</v>
      </c>
      <c r="Q178" s="22">
        <v>0</v>
      </c>
      <c r="R178" s="22">
        <v>15984.33</v>
      </c>
      <c r="S178" s="22">
        <v>1084.57</v>
      </c>
      <c r="T178" s="22">
        <v>0.15275900000000001</v>
      </c>
    </row>
    <row r="179" spans="1:20" x14ac:dyDescent="0.25">
      <c r="A179">
        <v>2020</v>
      </c>
      <c r="B179" t="s">
        <v>264</v>
      </c>
      <c r="C179" t="s">
        <v>263</v>
      </c>
      <c r="D179">
        <v>7</v>
      </c>
      <c r="E179" t="s">
        <v>190</v>
      </c>
      <c r="F179" s="22">
        <v>53107.54</v>
      </c>
      <c r="G179" s="22">
        <v>164.65</v>
      </c>
      <c r="H179" s="22">
        <v>21.11</v>
      </c>
      <c r="I179" s="22">
        <v>0</v>
      </c>
      <c r="J179" s="22">
        <v>-583.86</v>
      </c>
      <c r="K179" s="22">
        <v>3.91</v>
      </c>
      <c r="L179" s="22">
        <v>0</v>
      </c>
      <c r="M179" s="22">
        <v>125.41</v>
      </c>
      <c r="N179" s="22">
        <v>-33</v>
      </c>
      <c r="O179" s="22">
        <v>-5855.89</v>
      </c>
      <c r="P179" s="22">
        <v>0</v>
      </c>
      <c r="Q179" s="22">
        <v>0</v>
      </c>
      <c r="R179" s="22">
        <v>46506.8</v>
      </c>
      <c r="S179" s="22">
        <v>430.53</v>
      </c>
      <c r="T179" s="22">
        <v>0.53542100000000004</v>
      </c>
    </row>
    <row r="180" spans="1:20" x14ac:dyDescent="0.25">
      <c r="A180">
        <v>2020</v>
      </c>
      <c r="B180" t="s">
        <v>264</v>
      </c>
      <c r="C180" t="s">
        <v>263</v>
      </c>
      <c r="D180">
        <v>8</v>
      </c>
      <c r="E180" t="s">
        <v>225</v>
      </c>
      <c r="F180" s="22">
        <v>4962.59</v>
      </c>
      <c r="G180" s="22">
        <v>15.39</v>
      </c>
      <c r="H180" s="22">
        <v>1.97</v>
      </c>
      <c r="I180" s="22">
        <v>0</v>
      </c>
      <c r="J180" s="22">
        <v>-54.56</v>
      </c>
      <c r="K180" s="22">
        <v>0.37</v>
      </c>
      <c r="L180" s="22">
        <v>0</v>
      </c>
      <c r="M180" s="22">
        <v>11.72</v>
      </c>
      <c r="N180" s="22">
        <v>-3.08</v>
      </c>
      <c r="O180" s="22">
        <v>0</v>
      </c>
      <c r="P180" s="22">
        <v>0</v>
      </c>
      <c r="Q180" s="22">
        <v>0</v>
      </c>
      <c r="R180" s="22">
        <v>4889.8500000000004</v>
      </c>
      <c r="S180" s="22">
        <v>43.37</v>
      </c>
      <c r="T180" s="22">
        <v>5.0032E-2</v>
      </c>
    </row>
    <row r="181" spans="1:20" x14ac:dyDescent="0.25">
      <c r="A181">
        <v>2020</v>
      </c>
      <c r="B181" t="s">
        <v>264</v>
      </c>
      <c r="C181" t="s">
        <v>263</v>
      </c>
      <c r="D181">
        <v>9</v>
      </c>
      <c r="E181" t="s">
        <v>224</v>
      </c>
      <c r="F181" s="22">
        <v>19933.59</v>
      </c>
      <c r="G181" s="22">
        <v>61.8</v>
      </c>
      <c r="H181" s="22">
        <v>7.92</v>
      </c>
      <c r="I181" s="22">
        <v>0</v>
      </c>
      <c r="J181" s="22">
        <v>-219.15</v>
      </c>
      <c r="K181" s="22">
        <v>1.47</v>
      </c>
      <c r="L181" s="22">
        <v>0</v>
      </c>
      <c r="M181" s="22">
        <v>47.07</v>
      </c>
      <c r="N181" s="22">
        <v>-12.39</v>
      </c>
      <c r="O181" s="22">
        <v>0</v>
      </c>
      <c r="P181" s="22">
        <v>0</v>
      </c>
      <c r="Q181" s="22">
        <v>0</v>
      </c>
      <c r="R181" s="22">
        <v>19641.400000000001</v>
      </c>
      <c r="S181" s="22">
        <v>174.2</v>
      </c>
      <c r="T181" s="22">
        <v>0.20096700000000001</v>
      </c>
    </row>
    <row r="182" spans="1:20" x14ac:dyDescent="0.25">
      <c r="A182">
        <v>2020</v>
      </c>
      <c r="B182" t="s">
        <v>264</v>
      </c>
      <c r="C182" t="s">
        <v>263</v>
      </c>
      <c r="D182">
        <v>10</v>
      </c>
      <c r="E182" t="s">
        <v>161</v>
      </c>
      <c r="F182" s="22">
        <v>16472.310000000001</v>
      </c>
      <c r="G182" s="22">
        <v>51.07</v>
      </c>
      <c r="H182" s="22">
        <v>6.55</v>
      </c>
      <c r="I182" s="22">
        <v>0</v>
      </c>
      <c r="J182" s="22">
        <v>-181.1</v>
      </c>
      <c r="K182" s="22">
        <v>1.21</v>
      </c>
      <c r="L182" s="22">
        <v>0</v>
      </c>
      <c r="M182" s="22">
        <v>38.9</v>
      </c>
      <c r="N182" s="22">
        <v>-10.23</v>
      </c>
      <c r="O182" s="22">
        <v>0</v>
      </c>
      <c r="P182" s="22">
        <v>0</v>
      </c>
      <c r="Q182" s="22">
        <v>0</v>
      </c>
      <c r="R182" s="22">
        <v>16230.86</v>
      </c>
      <c r="S182" s="22">
        <v>143.96</v>
      </c>
      <c r="T182" s="22">
        <v>0.166071</v>
      </c>
    </row>
    <row r="183" spans="1:20" x14ac:dyDescent="0.25">
      <c r="A183">
        <v>2020</v>
      </c>
      <c r="B183" t="s">
        <v>264</v>
      </c>
      <c r="C183" t="s">
        <v>263</v>
      </c>
      <c r="D183">
        <v>27</v>
      </c>
      <c r="E183" t="s">
        <v>149</v>
      </c>
      <c r="F183" s="22">
        <v>479.58</v>
      </c>
      <c r="G183" s="22">
        <v>1.49</v>
      </c>
      <c r="H183" s="22">
        <v>0.19</v>
      </c>
      <c r="I183" s="22">
        <v>0</v>
      </c>
      <c r="J183" s="22">
        <v>-5.27</v>
      </c>
      <c r="K183" s="22">
        <v>0.04</v>
      </c>
      <c r="L183" s="22">
        <v>0</v>
      </c>
      <c r="M183" s="22">
        <v>1.1299999999999999</v>
      </c>
      <c r="N183" s="22">
        <v>-0.3</v>
      </c>
      <c r="O183" s="22">
        <v>0</v>
      </c>
      <c r="P183" s="22">
        <v>0</v>
      </c>
      <c r="Q183" s="22">
        <v>0</v>
      </c>
      <c r="R183" s="22">
        <v>472.54</v>
      </c>
      <c r="S183" s="22">
        <v>4.2</v>
      </c>
      <c r="T183" s="22">
        <v>4.8349999999999999E-3</v>
      </c>
    </row>
    <row r="184" spans="1:20" x14ac:dyDescent="0.25">
      <c r="A184">
        <v>2020</v>
      </c>
      <c r="B184" t="s">
        <v>264</v>
      </c>
      <c r="C184" t="s">
        <v>263</v>
      </c>
      <c r="D184">
        <v>35</v>
      </c>
      <c r="E184" t="s">
        <v>146</v>
      </c>
      <c r="F184" s="22">
        <v>4232.76</v>
      </c>
      <c r="G184" s="22">
        <v>13.12</v>
      </c>
      <c r="H184" s="22">
        <v>1.68</v>
      </c>
      <c r="I184" s="22">
        <v>0</v>
      </c>
      <c r="J184" s="22">
        <v>-46.54</v>
      </c>
      <c r="K184" s="22">
        <v>0.31</v>
      </c>
      <c r="L184" s="22">
        <v>0</v>
      </c>
      <c r="M184" s="22">
        <v>10</v>
      </c>
      <c r="N184" s="22">
        <v>-2.63</v>
      </c>
      <c r="O184" s="22">
        <v>0</v>
      </c>
      <c r="P184" s="22">
        <v>0</v>
      </c>
      <c r="Q184" s="22">
        <v>0</v>
      </c>
      <c r="R184" s="22">
        <v>4170.71</v>
      </c>
      <c r="S184" s="22">
        <v>36.99</v>
      </c>
      <c r="T184" s="22">
        <v>4.2673999999999997E-2</v>
      </c>
    </row>
    <row r="185" spans="1:20" x14ac:dyDescent="0.25">
      <c r="A185">
        <v>2020</v>
      </c>
      <c r="B185" t="s">
        <v>261</v>
      </c>
      <c r="C185" t="s">
        <v>260</v>
      </c>
      <c r="D185">
        <v>1</v>
      </c>
      <c r="E185" t="s">
        <v>137</v>
      </c>
      <c r="F185" s="22">
        <v>52281</v>
      </c>
      <c r="G185" s="22">
        <v>73.790000000000006</v>
      </c>
      <c r="H185" s="22">
        <v>7.04</v>
      </c>
      <c r="I185" s="22">
        <v>0</v>
      </c>
      <c r="J185" s="22">
        <v>-876.76</v>
      </c>
      <c r="K185" s="22">
        <v>4.12</v>
      </c>
      <c r="L185" s="22">
        <v>0</v>
      </c>
      <c r="M185" s="22">
        <v>1957.56</v>
      </c>
      <c r="N185" s="22">
        <v>-1429.92</v>
      </c>
      <c r="O185" s="22">
        <v>0</v>
      </c>
      <c r="P185" s="22">
        <v>1948.27</v>
      </c>
      <c r="Q185" s="22">
        <v>0</v>
      </c>
      <c r="R185" s="22">
        <v>49900.08</v>
      </c>
      <c r="S185" s="22">
        <v>2112.63</v>
      </c>
      <c r="T185" s="22">
        <v>0.69975399999999999</v>
      </c>
    </row>
    <row r="186" spans="1:20" x14ac:dyDescent="0.25">
      <c r="A186">
        <v>2020</v>
      </c>
      <c r="B186" t="s">
        <v>261</v>
      </c>
      <c r="C186" t="s">
        <v>260</v>
      </c>
      <c r="D186">
        <v>17</v>
      </c>
      <c r="E186" t="s">
        <v>262</v>
      </c>
      <c r="F186" s="22">
        <v>8349.07</v>
      </c>
      <c r="G186" s="22">
        <v>11.78</v>
      </c>
      <c r="H186" s="22">
        <v>1.1299999999999999</v>
      </c>
      <c r="I186" s="22">
        <v>0</v>
      </c>
      <c r="J186" s="22">
        <v>-140.02000000000001</v>
      </c>
      <c r="K186" s="22">
        <v>0.65</v>
      </c>
      <c r="L186" s="22">
        <v>0</v>
      </c>
      <c r="M186" s="22">
        <v>312.62</v>
      </c>
      <c r="N186" s="22">
        <v>-228.35</v>
      </c>
      <c r="O186" s="22">
        <v>0</v>
      </c>
      <c r="P186" s="22">
        <v>311.13</v>
      </c>
      <c r="Q186" s="22">
        <v>0</v>
      </c>
      <c r="R186" s="22">
        <v>7968.86</v>
      </c>
      <c r="S186" s="22">
        <v>337.37</v>
      </c>
      <c r="T186" s="22">
        <v>0.111748</v>
      </c>
    </row>
    <row r="187" spans="1:20" x14ac:dyDescent="0.25">
      <c r="A187">
        <v>2020</v>
      </c>
      <c r="B187" t="s">
        <v>261</v>
      </c>
      <c r="C187" t="s">
        <v>260</v>
      </c>
      <c r="D187">
        <v>35</v>
      </c>
      <c r="E187" t="s">
        <v>146</v>
      </c>
      <c r="F187" s="22">
        <v>8349.07</v>
      </c>
      <c r="G187" s="22">
        <v>11.78</v>
      </c>
      <c r="H187" s="22">
        <v>1.1299999999999999</v>
      </c>
      <c r="I187" s="22">
        <v>0</v>
      </c>
      <c r="J187" s="22">
        <v>-140.02000000000001</v>
      </c>
      <c r="K187" s="22">
        <v>0.65</v>
      </c>
      <c r="L187" s="22">
        <v>0</v>
      </c>
      <c r="M187" s="22">
        <v>312.62</v>
      </c>
      <c r="N187" s="22">
        <v>-228.35</v>
      </c>
      <c r="O187" s="22">
        <v>0</v>
      </c>
      <c r="P187" s="22">
        <v>311.13</v>
      </c>
      <c r="Q187" s="22">
        <v>0</v>
      </c>
      <c r="R187" s="22">
        <v>7968.86</v>
      </c>
      <c r="S187" s="22">
        <v>337.37</v>
      </c>
      <c r="T187" s="22">
        <v>0.111748</v>
      </c>
    </row>
    <row r="188" spans="1:20" x14ac:dyDescent="0.25">
      <c r="A188">
        <v>2020</v>
      </c>
      <c r="B188" t="s">
        <v>261</v>
      </c>
      <c r="C188" t="s">
        <v>260</v>
      </c>
      <c r="D188">
        <v>47</v>
      </c>
      <c r="E188" t="s">
        <v>159</v>
      </c>
      <c r="F188" s="22">
        <v>4908.5200000000004</v>
      </c>
      <c r="G188" s="22">
        <v>6.93</v>
      </c>
      <c r="H188" s="22">
        <v>0.66</v>
      </c>
      <c r="I188" s="22">
        <v>0</v>
      </c>
      <c r="J188" s="22">
        <v>-82.32</v>
      </c>
      <c r="K188" s="22">
        <v>0.38</v>
      </c>
      <c r="L188" s="22">
        <v>0</v>
      </c>
      <c r="M188" s="22">
        <v>183.79</v>
      </c>
      <c r="N188" s="22">
        <v>-134.25</v>
      </c>
      <c r="O188" s="22">
        <v>0</v>
      </c>
      <c r="P188" s="22">
        <v>182.92</v>
      </c>
      <c r="Q188" s="22">
        <v>0</v>
      </c>
      <c r="R188" s="22">
        <v>4684.97</v>
      </c>
      <c r="S188" s="22">
        <v>198.37</v>
      </c>
      <c r="T188" s="22">
        <v>6.5698000000000006E-2</v>
      </c>
    </row>
    <row r="189" spans="1:20" x14ac:dyDescent="0.25">
      <c r="A189">
        <v>2020</v>
      </c>
      <c r="B189" t="s">
        <v>261</v>
      </c>
      <c r="C189" t="s">
        <v>260</v>
      </c>
      <c r="D189">
        <v>54</v>
      </c>
      <c r="E189" t="s">
        <v>226</v>
      </c>
      <c r="F189" s="22">
        <v>825.73</v>
      </c>
      <c r="G189" s="22">
        <v>1.17</v>
      </c>
      <c r="H189" s="22">
        <v>0.11</v>
      </c>
      <c r="I189" s="22">
        <v>0</v>
      </c>
      <c r="J189" s="22">
        <v>-13.85</v>
      </c>
      <c r="K189" s="22">
        <v>0.06</v>
      </c>
      <c r="L189" s="22">
        <v>0</v>
      </c>
      <c r="M189" s="22">
        <v>30.92</v>
      </c>
      <c r="N189" s="22">
        <v>-22.58</v>
      </c>
      <c r="O189" s="22">
        <v>0</v>
      </c>
      <c r="P189" s="22">
        <v>30.77</v>
      </c>
      <c r="Q189" s="22">
        <v>0</v>
      </c>
      <c r="R189" s="22">
        <v>788.12</v>
      </c>
      <c r="S189" s="22">
        <v>33.369999999999997</v>
      </c>
      <c r="T189" s="22">
        <v>1.1051999999999999E-2</v>
      </c>
    </row>
    <row r="190" spans="1:20" x14ac:dyDescent="0.25">
      <c r="A190">
        <v>2020</v>
      </c>
      <c r="B190" t="s">
        <v>259</v>
      </c>
      <c r="C190" t="s">
        <v>258</v>
      </c>
      <c r="D190">
        <v>7</v>
      </c>
      <c r="E190" t="s">
        <v>190</v>
      </c>
      <c r="F190" s="22">
        <v>60400.57</v>
      </c>
      <c r="G190" s="22">
        <v>85.25</v>
      </c>
      <c r="H190" s="22">
        <v>8.14</v>
      </c>
      <c r="I190" s="22">
        <v>0</v>
      </c>
      <c r="J190" s="22">
        <v>-1012.94</v>
      </c>
      <c r="K190" s="22">
        <v>4.5599999999999996</v>
      </c>
      <c r="L190" s="22">
        <v>0</v>
      </c>
      <c r="M190" s="22">
        <v>10.74</v>
      </c>
      <c r="N190" s="22">
        <v>-1651.99</v>
      </c>
      <c r="O190" s="22">
        <v>-81.319999999999993</v>
      </c>
      <c r="P190" s="22">
        <v>0</v>
      </c>
      <c r="Q190" s="22">
        <v>0</v>
      </c>
      <c r="R190" s="22">
        <v>57568.68</v>
      </c>
      <c r="S190" s="22">
        <v>189.77</v>
      </c>
      <c r="T190" s="22">
        <v>0.76505900000000004</v>
      </c>
    </row>
    <row r="191" spans="1:20" x14ac:dyDescent="0.25">
      <c r="A191">
        <v>2020</v>
      </c>
      <c r="B191" t="s">
        <v>259</v>
      </c>
      <c r="C191" t="s">
        <v>258</v>
      </c>
      <c r="D191">
        <v>8</v>
      </c>
      <c r="E191" t="s">
        <v>225</v>
      </c>
      <c r="F191" s="22">
        <v>3257.04</v>
      </c>
      <c r="G191" s="22">
        <v>4.5999999999999996</v>
      </c>
      <c r="H191" s="22">
        <v>0.44</v>
      </c>
      <c r="I191" s="22">
        <v>0</v>
      </c>
      <c r="J191" s="22">
        <v>-54.62</v>
      </c>
      <c r="K191" s="22">
        <v>0.25</v>
      </c>
      <c r="L191" s="22">
        <v>0</v>
      </c>
      <c r="M191" s="22">
        <v>0.57999999999999996</v>
      </c>
      <c r="N191" s="22">
        <v>-89.08</v>
      </c>
      <c r="O191" s="22">
        <v>0</v>
      </c>
      <c r="P191" s="22">
        <v>0</v>
      </c>
      <c r="Q191" s="22">
        <v>0</v>
      </c>
      <c r="R191" s="22">
        <v>3108.72</v>
      </c>
      <c r="S191" s="22">
        <v>10.24</v>
      </c>
      <c r="T191" s="22">
        <v>4.1255E-2</v>
      </c>
    </row>
    <row r="192" spans="1:20" x14ac:dyDescent="0.25">
      <c r="A192">
        <v>2020</v>
      </c>
      <c r="B192" t="s">
        <v>259</v>
      </c>
      <c r="C192" t="s">
        <v>258</v>
      </c>
      <c r="D192">
        <v>9</v>
      </c>
      <c r="E192" t="s">
        <v>224</v>
      </c>
      <c r="F192" s="22">
        <v>12187.19</v>
      </c>
      <c r="G192" s="22">
        <v>17.2</v>
      </c>
      <c r="H192" s="22">
        <v>1.64</v>
      </c>
      <c r="I192" s="22">
        <v>0</v>
      </c>
      <c r="J192" s="22">
        <v>-204.38</v>
      </c>
      <c r="K192" s="22">
        <v>0.92</v>
      </c>
      <c r="L192" s="22">
        <v>0</v>
      </c>
      <c r="M192" s="22">
        <v>2.17</v>
      </c>
      <c r="N192" s="22">
        <v>-333.33</v>
      </c>
      <c r="O192" s="22">
        <v>0</v>
      </c>
      <c r="P192" s="22">
        <v>0</v>
      </c>
      <c r="Q192" s="22">
        <v>0</v>
      </c>
      <c r="R192" s="22">
        <v>11632.17</v>
      </c>
      <c r="S192" s="22">
        <v>38.31</v>
      </c>
      <c r="T192" s="22">
        <v>0.15436800000000001</v>
      </c>
    </row>
    <row r="193" spans="1:20" x14ac:dyDescent="0.25">
      <c r="A193">
        <v>2020</v>
      </c>
      <c r="B193" t="s">
        <v>259</v>
      </c>
      <c r="C193" t="s">
        <v>258</v>
      </c>
      <c r="D193">
        <v>47</v>
      </c>
      <c r="E193" t="s">
        <v>159</v>
      </c>
      <c r="F193" s="22">
        <v>3104.11</v>
      </c>
      <c r="G193" s="22">
        <v>4.38</v>
      </c>
      <c r="H193" s="22">
        <v>0.42</v>
      </c>
      <c r="I193" s="22">
        <v>0</v>
      </c>
      <c r="J193" s="22">
        <v>-52.06</v>
      </c>
      <c r="K193" s="22">
        <v>0.23</v>
      </c>
      <c r="L193" s="22">
        <v>0</v>
      </c>
      <c r="M193" s="22">
        <v>0.55000000000000004</v>
      </c>
      <c r="N193" s="22">
        <v>-84.9</v>
      </c>
      <c r="O193" s="22">
        <v>0</v>
      </c>
      <c r="P193" s="22">
        <v>0</v>
      </c>
      <c r="Q193" s="22">
        <v>0</v>
      </c>
      <c r="R193" s="22">
        <v>2962.76</v>
      </c>
      <c r="S193" s="22">
        <v>9.75</v>
      </c>
      <c r="T193" s="22">
        <v>3.9317999999999999E-2</v>
      </c>
    </row>
    <row r="194" spans="1:20" x14ac:dyDescent="0.25">
      <c r="A194">
        <v>2020</v>
      </c>
      <c r="B194" t="s">
        <v>257</v>
      </c>
      <c r="C194" t="s">
        <v>256</v>
      </c>
      <c r="D194">
        <v>1</v>
      </c>
      <c r="E194" t="s">
        <v>137</v>
      </c>
      <c r="F194" s="22">
        <v>105092.92</v>
      </c>
      <c r="G194" s="22">
        <v>610.84</v>
      </c>
      <c r="H194" s="22">
        <v>-5.82</v>
      </c>
      <c r="I194" s="22">
        <v>0</v>
      </c>
      <c r="J194" s="22">
        <v>-825.26</v>
      </c>
      <c r="K194" s="22">
        <v>8.32</v>
      </c>
      <c r="L194" s="22">
        <v>0</v>
      </c>
      <c r="M194" s="22">
        <v>1343.86</v>
      </c>
      <c r="N194" s="22">
        <v>-541.91</v>
      </c>
      <c r="O194" s="22">
        <v>0</v>
      </c>
      <c r="P194" s="22">
        <v>390.39</v>
      </c>
      <c r="Q194" s="22">
        <v>0</v>
      </c>
      <c r="R194" s="22">
        <v>103341.71</v>
      </c>
      <c r="S194" s="22">
        <v>2292.8200000000002</v>
      </c>
      <c r="T194" s="22">
        <v>0.72177000000000002</v>
      </c>
    </row>
    <row r="195" spans="1:20" x14ac:dyDescent="0.25">
      <c r="A195">
        <v>2020</v>
      </c>
      <c r="B195" t="s">
        <v>257</v>
      </c>
      <c r="C195" t="s">
        <v>256</v>
      </c>
      <c r="D195">
        <v>5</v>
      </c>
      <c r="E195" t="s">
        <v>162</v>
      </c>
      <c r="F195" s="22">
        <v>7087.73</v>
      </c>
      <c r="G195" s="22">
        <v>41.2</v>
      </c>
      <c r="H195" s="22">
        <v>-0.39</v>
      </c>
      <c r="I195" s="22">
        <v>0</v>
      </c>
      <c r="J195" s="22">
        <v>-55.66</v>
      </c>
      <c r="K195" s="22">
        <v>0.56000000000000005</v>
      </c>
      <c r="L195" s="22">
        <v>0</v>
      </c>
      <c r="M195" s="22">
        <v>90.63</v>
      </c>
      <c r="N195" s="22">
        <v>-36.549999999999997</v>
      </c>
      <c r="O195" s="22">
        <v>0</v>
      </c>
      <c r="P195" s="22">
        <v>26.33</v>
      </c>
      <c r="Q195" s="22">
        <v>0</v>
      </c>
      <c r="R195" s="22">
        <v>6969.63</v>
      </c>
      <c r="S195" s="22">
        <v>154.63</v>
      </c>
      <c r="T195" s="22">
        <v>4.8677999999999999E-2</v>
      </c>
    </row>
    <row r="196" spans="1:20" x14ac:dyDescent="0.25">
      <c r="A196">
        <v>2020</v>
      </c>
      <c r="B196" t="s">
        <v>257</v>
      </c>
      <c r="C196" t="s">
        <v>256</v>
      </c>
      <c r="D196">
        <v>27</v>
      </c>
      <c r="E196" t="s">
        <v>149</v>
      </c>
      <c r="F196" s="22">
        <v>1583.01</v>
      </c>
      <c r="G196" s="22">
        <v>9.1999999999999993</v>
      </c>
      <c r="H196" s="22">
        <v>-0.1</v>
      </c>
      <c r="I196" s="22">
        <v>0</v>
      </c>
      <c r="J196" s="22">
        <v>-12.43</v>
      </c>
      <c r="K196" s="22">
        <v>0.13</v>
      </c>
      <c r="L196" s="22">
        <v>0</v>
      </c>
      <c r="M196" s="22">
        <v>20.239999999999998</v>
      </c>
      <c r="N196" s="22">
        <v>-8.16</v>
      </c>
      <c r="O196" s="22">
        <v>0</v>
      </c>
      <c r="P196" s="22">
        <v>5.88</v>
      </c>
      <c r="Q196" s="22">
        <v>0</v>
      </c>
      <c r="R196" s="22">
        <v>1556.63</v>
      </c>
      <c r="S196" s="22">
        <v>34.53</v>
      </c>
      <c r="T196" s="22">
        <v>1.0872E-2</v>
      </c>
    </row>
    <row r="197" spans="1:20" x14ac:dyDescent="0.25">
      <c r="A197">
        <v>2020</v>
      </c>
      <c r="B197" t="s">
        <v>257</v>
      </c>
      <c r="C197" t="s">
        <v>256</v>
      </c>
      <c r="D197">
        <v>35</v>
      </c>
      <c r="E197" t="s">
        <v>146</v>
      </c>
      <c r="F197" s="22">
        <v>7915.2</v>
      </c>
      <c r="G197" s="22">
        <v>46.01</v>
      </c>
      <c r="H197" s="22">
        <v>-0.45</v>
      </c>
      <c r="I197" s="22">
        <v>0</v>
      </c>
      <c r="J197" s="22">
        <v>-62.15</v>
      </c>
      <c r="K197" s="22">
        <v>0.63</v>
      </c>
      <c r="L197" s="22">
        <v>0</v>
      </c>
      <c r="M197" s="22">
        <v>101.21</v>
      </c>
      <c r="N197" s="22">
        <v>-40.81</v>
      </c>
      <c r="O197" s="22">
        <v>0</v>
      </c>
      <c r="P197" s="22">
        <v>29.4</v>
      </c>
      <c r="Q197" s="22">
        <v>0</v>
      </c>
      <c r="R197" s="22">
        <v>7783.31</v>
      </c>
      <c r="S197" s="22">
        <v>172.67</v>
      </c>
      <c r="T197" s="22">
        <v>5.4361E-2</v>
      </c>
    </row>
    <row r="198" spans="1:20" x14ac:dyDescent="0.25">
      <c r="A198">
        <v>2020</v>
      </c>
      <c r="B198" t="s">
        <v>257</v>
      </c>
      <c r="C198" t="s">
        <v>256</v>
      </c>
      <c r="D198">
        <v>47</v>
      </c>
      <c r="E198" t="s">
        <v>159</v>
      </c>
      <c r="F198" s="22">
        <v>10181.83</v>
      </c>
      <c r="G198" s="22">
        <v>59.18</v>
      </c>
      <c r="H198" s="22">
        <v>-0.56999999999999995</v>
      </c>
      <c r="I198" s="22">
        <v>0</v>
      </c>
      <c r="J198" s="22">
        <v>-79.95</v>
      </c>
      <c r="K198" s="22">
        <v>0.81</v>
      </c>
      <c r="L198" s="22">
        <v>0</v>
      </c>
      <c r="M198" s="22">
        <v>130.19999999999999</v>
      </c>
      <c r="N198" s="22">
        <v>-52.5</v>
      </c>
      <c r="O198" s="22">
        <v>0</v>
      </c>
      <c r="P198" s="22">
        <v>37.82</v>
      </c>
      <c r="Q198" s="22">
        <v>0</v>
      </c>
      <c r="R198" s="22">
        <v>10012.15</v>
      </c>
      <c r="S198" s="22">
        <v>222.14</v>
      </c>
      <c r="T198" s="22">
        <v>6.9928000000000004E-2</v>
      </c>
    </row>
    <row r="199" spans="1:20" x14ac:dyDescent="0.25">
      <c r="A199">
        <v>2020</v>
      </c>
      <c r="B199" t="s">
        <v>257</v>
      </c>
      <c r="C199" t="s">
        <v>256</v>
      </c>
      <c r="D199">
        <v>54</v>
      </c>
      <c r="E199" t="s">
        <v>226</v>
      </c>
      <c r="F199" s="22">
        <v>13743.75</v>
      </c>
      <c r="G199" s="22">
        <v>79.88</v>
      </c>
      <c r="H199" s="22">
        <v>-0.76</v>
      </c>
      <c r="I199" s="22">
        <v>0</v>
      </c>
      <c r="J199" s="22">
        <v>-107.92</v>
      </c>
      <c r="K199" s="22">
        <v>1.0900000000000001</v>
      </c>
      <c r="L199" s="22">
        <v>0</v>
      </c>
      <c r="M199" s="22">
        <v>175.75</v>
      </c>
      <c r="N199" s="22">
        <v>-70.87</v>
      </c>
      <c r="O199" s="22">
        <v>0</v>
      </c>
      <c r="P199" s="22">
        <v>51.05</v>
      </c>
      <c r="Q199" s="22">
        <v>0</v>
      </c>
      <c r="R199" s="22">
        <v>13514.74</v>
      </c>
      <c r="S199" s="22">
        <v>299.83999999999997</v>
      </c>
      <c r="T199" s="22">
        <v>9.4391000000000003E-2</v>
      </c>
    </row>
    <row r="200" spans="1:20" x14ac:dyDescent="0.25">
      <c r="A200">
        <v>2020</v>
      </c>
      <c r="B200" t="s">
        <v>255</v>
      </c>
      <c r="C200" t="s">
        <v>254</v>
      </c>
      <c r="D200">
        <v>5</v>
      </c>
      <c r="E200" t="s">
        <v>162</v>
      </c>
      <c r="F200" s="22">
        <v>6404.08</v>
      </c>
      <c r="G200" s="22">
        <v>37.22</v>
      </c>
      <c r="H200" s="22">
        <v>-0.34</v>
      </c>
      <c r="I200" s="22">
        <v>0</v>
      </c>
      <c r="J200" s="22">
        <v>-50.3</v>
      </c>
      <c r="K200" s="22">
        <v>0.47</v>
      </c>
      <c r="L200" s="22">
        <v>0</v>
      </c>
      <c r="M200" s="22">
        <v>81.91</v>
      </c>
      <c r="N200" s="22">
        <v>-33.03</v>
      </c>
      <c r="O200" s="22">
        <v>0</v>
      </c>
      <c r="P200" s="22">
        <v>23.79</v>
      </c>
      <c r="Q200" s="22">
        <v>0</v>
      </c>
      <c r="R200" s="22">
        <v>6297.4</v>
      </c>
      <c r="S200" s="22">
        <v>139.68</v>
      </c>
      <c r="T200" s="22">
        <v>4.6209E-2</v>
      </c>
    </row>
    <row r="201" spans="1:20" x14ac:dyDescent="0.25">
      <c r="A201">
        <v>2020</v>
      </c>
      <c r="B201" t="s">
        <v>255</v>
      </c>
      <c r="C201" t="s">
        <v>254</v>
      </c>
      <c r="D201">
        <v>7</v>
      </c>
      <c r="E201" t="s">
        <v>190</v>
      </c>
      <c r="F201" s="22">
        <v>48283.19</v>
      </c>
      <c r="G201" s="22">
        <v>280.64</v>
      </c>
      <c r="H201" s="22">
        <v>-2.7</v>
      </c>
      <c r="I201" s="22">
        <v>0</v>
      </c>
      <c r="J201" s="22">
        <v>-379.14</v>
      </c>
      <c r="K201" s="22">
        <v>3.45</v>
      </c>
      <c r="L201" s="22">
        <v>0</v>
      </c>
      <c r="M201" s="22">
        <v>617.41999999999996</v>
      </c>
      <c r="N201" s="22">
        <v>-249</v>
      </c>
      <c r="O201" s="22">
        <v>-13826.23</v>
      </c>
      <c r="P201" s="22">
        <v>179.36</v>
      </c>
      <c r="Q201" s="22">
        <v>0</v>
      </c>
      <c r="R201" s="22">
        <v>33878</v>
      </c>
      <c r="S201" s="22">
        <v>827.75</v>
      </c>
      <c r="T201" s="22">
        <v>0.34838999999999998</v>
      </c>
    </row>
    <row r="202" spans="1:20" x14ac:dyDescent="0.25">
      <c r="A202">
        <v>2020</v>
      </c>
      <c r="B202" t="s">
        <v>255</v>
      </c>
      <c r="C202" t="s">
        <v>254</v>
      </c>
      <c r="D202">
        <v>8</v>
      </c>
      <c r="E202" t="s">
        <v>225</v>
      </c>
      <c r="F202" s="22">
        <v>14895.18</v>
      </c>
      <c r="G202" s="22">
        <v>86.58</v>
      </c>
      <c r="H202" s="22">
        <v>-0.83</v>
      </c>
      <c r="I202" s="22">
        <v>0</v>
      </c>
      <c r="J202" s="22">
        <v>-116.96</v>
      </c>
      <c r="K202" s="22">
        <v>1.06</v>
      </c>
      <c r="L202" s="22">
        <v>0</v>
      </c>
      <c r="M202" s="22">
        <v>190.47</v>
      </c>
      <c r="N202" s="22">
        <v>-76.81</v>
      </c>
      <c r="O202" s="22">
        <v>0</v>
      </c>
      <c r="P202" s="22">
        <v>55.33</v>
      </c>
      <c r="Q202" s="22">
        <v>0</v>
      </c>
      <c r="R202" s="22">
        <v>14646.95</v>
      </c>
      <c r="S202" s="22">
        <v>324.99</v>
      </c>
      <c r="T202" s="22">
        <v>0.107477</v>
      </c>
    </row>
    <row r="203" spans="1:20" x14ac:dyDescent="0.25">
      <c r="A203">
        <v>2020</v>
      </c>
      <c r="B203" t="s">
        <v>255</v>
      </c>
      <c r="C203" t="s">
        <v>254</v>
      </c>
      <c r="D203">
        <v>9</v>
      </c>
      <c r="E203" t="s">
        <v>224</v>
      </c>
      <c r="F203" s="22">
        <v>42166.96</v>
      </c>
      <c r="G203" s="22">
        <v>245.09</v>
      </c>
      <c r="H203" s="22">
        <v>-2.35</v>
      </c>
      <c r="I203" s="22">
        <v>0</v>
      </c>
      <c r="J203" s="22">
        <v>-331.11</v>
      </c>
      <c r="K203" s="22">
        <v>3.01</v>
      </c>
      <c r="L203" s="22">
        <v>0</v>
      </c>
      <c r="M203" s="22">
        <v>539.21</v>
      </c>
      <c r="N203" s="22">
        <v>-217.46</v>
      </c>
      <c r="O203" s="22">
        <v>0</v>
      </c>
      <c r="P203" s="22">
        <v>156.63999999999999</v>
      </c>
      <c r="Q203" s="22">
        <v>0</v>
      </c>
      <c r="R203" s="22">
        <v>41464.269999999997</v>
      </c>
      <c r="S203" s="22">
        <v>919.97</v>
      </c>
      <c r="T203" s="22">
        <v>0.30425799999999997</v>
      </c>
    </row>
    <row r="204" spans="1:20" x14ac:dyDescent="0.25">
      <c r="A204">
        <v>2020</v>
      </c>
      <c r="B204" t="s">
        <v>255</v>
      </c>
      <c r="C204" t="s">
        <v>254</v>
      </c>
      <c r="D204">
        <v>10</v>
      </c>
      <c r="E204" t="s">
        <v>161</v>
      </c>
      <c r="F204" s="22">
        <v>10253.959999999999</v>
      </c>
      <c r="G204" s="22">
        <v>59.6</v>
      </c>
      <c r="H204" s="22">
        <v>-0.56999999999999995</v>
      </c>
      <c r="I204" s="22">
        <v>0</v>
      </c>
      <c r="J204" s="22">
        <v>-80.52</v>
      </c>
      <c r="K204" s="22">
        <v>0.73</v>
      </c>
      <c r="L204" s="22">
        <v>0</v>
      </c>
      <c r="M204" s="22">
        <v>131.12</v>
      </c>
      <c r="N204" s="22">
        <v>-52.88</v>
      </c>
      <c r="O204" s="22">
        <v>0</v>
      </c>
      <c r="P204" s="22">
        <v>38.090000000000003</v>
      </c>
      <c r="Q204" s="22">
        <v>0</v>
      </c>
      <c r="R204" s="22">
        <v>10083.09</v>
      </c>
      <c r="S204" s="22">
        <v>223.71</v>
      </c>
      <c r="T204" s="22">
        <v>7.3987999999999998E-2</v>
      </c>
    </row>
    <row r="205" spans="1:20" x14ac:dyDescent="0.25">
      <c r="A205">
        <v>2020</v>
      </c>
      <c r="B205" t="s">
        <v>255</v>
      </c>
      <c r="C205" t="s">
        <v>254</v>
      </c>
      <c r="D205">
        <v>27</v>
      </c>
      <c r="E205" t="s">
        <v>149</v>
      </c>
      <c r="F205" s="22">
        <v>1583.11</v>
      </c>
      <c r="G205" s="22">
        <v>9.1999999999999993</v>
      </c>
      <c r="H205" s="22">
        <v>-0.1</v>
      </c>
      <c r="I205" s="22">
        <v>0</v>
      </c>
      <c r="J205" s="22">
        <v>-12.43</v>
      </c>
      <c r="K205" s="22">
        <v>0.11</v>
      </c>
      <c r="L205" s="22">
        <v>0</v>
      </c>
      <c r="M205" s="22">
        <v>20.239999999999998</v>
      </c>
      <c r="N205" s="22">
        <v>-8.16</v>
      </c>
      <c r="O205" s="22">
        <v>0</v>
      </c>
      <c r="P205" s="22">
        <v>5.88</v>
      </c>
      <c r="Q205" s="22">
        <v>0</v>
      </c>
      <c r="R205" s="22">
        <v>1556.73</v>
      </c>
      <c r="S205" s="22">
        <v>34.53</v>
      </c>
      <c r="T205" s="22">
        <v>1.1423000000000001E-2</v>
      </c>
    </row>
    <row r="206" spans="1:20" x14ac:dyDescent="0.25">
      <c r="A206">
        <v>2020</v>
      </c>
      <c r="B206" t="s">
        <v>255</v>
      </c>
      <c r="C206" t="s">
        <v>254</v>
      </c>
      <c r="D206">
        <v>35</v>
      </c>
      <c r="E206" t="s">
        <v>146</v>
      </c>
      <c r="F206" s="22">
        <v>10829.52</v>
      </c>
      <c r="G206" s="22">
        <v>62.94</v>
      </c>
      <c r="H206" s="22">
        <v>-0.6</v>
      </c>
      <c r="I206" s="22">
        <v>0</v>
      </c>
      <c r="J206" s="22">
        <v>-85.04</v>
      </c>
      <c r="K206" s="22">
        <v>0.77</v>
      </c>
      <c r="L206" s="22">
        <v>0</v>
      </c>
      <c r="M206" s="22">
        <v>138.47999999999999</v>
      </c>
      <c r="N206" s="22">
        <v>-55.85</v>
      </c>
      <c r="O206" s="22">
        <v>0</v>
      </c>
      <c r="P206" s="22">
        <v>40.229999999999997</v>
      </c>
      <c r="Q206" s="22">
        <v>0</v>
      </c>
      <c r="R206" s="22">
        <v>10649.05</v>
      </c>
      <c r="S206" s="22">
        <v>236.28</v>
      </c>
      <c r="T206" s="22">
        <v>7.8141000000000002E-2</v>
      </c>
    </row>
    <row r="207" spans="1:20" x14ac:dyDescent="0.25">
      <c r="A207">
        <v>2020</v>
      </c>
      <c r="B207" t="s">
        <v>255</v>
      </c>
      <c r="C207" t="s">
        <v>254</v>
      </c>
      <c r="D207">
        <v>47</v>
      </c>
      <c r="E207" t="s">
        <v>159</v>
      </c>
      <c r="F207" s="22">
        <v>4173.4799999999996</v>
      </c>
      <c r="G207" s="22">
        <v>24.26</v>
      </c>
      <c r="H207" s="22">
        <v>-0.24</v>
      </c>
      <c r="I207" s="22">
        <v>0</v>
      </c>
      <c r="J207" s="22">
        <v>-32.770000000000003</v>
      </c>
      <c r="K207" s="22">
        <v>0.3</v>
      </c>
      <c r="L207" s="22">
        <v>0</v>
      </c>
      <c r="M207" s="22">
        <v>53.37</v>
      </c>
      <c r="N207" s="22">
        <v>-21.52</v>
      </c>
      <c r="O207" s="22">
        <v>0</v>
      </c>
      <c r="P207" s="22">
        <v>15.5</v>
      </c>
      <c r="Q207" s="22">
        <v>0</v>
      </c>
      <c r="R207" s="22">
        <v>4103.93</v>
      </c>
      <c r="S207" s="22">
        <v>91.05</v>
      </c>
      <c r="T207" s="22">
        <v>3.0113999999999998E-2</v>
      </c>
    </row>
    <row r="208" spans="1:20" x14ac:dyDescent="0.25">
      <c r="A208">
        <v>2020</v>
      </c>
      <c r="B208" t="s">
        <v>253</v>
      </c>
      <c r="C208" t="s">
        <v>252</v>
      </c>
      <c r="D208">
        <v>1</v>
      </c>
      <c r="E208" t="s">
        <v>137</v>
      </c>
      <c r="F208" s="22">
        <v>114228.86</v>
      </c>
      <c r="G208" s="22">
        <v>497.05</v>
      </c>
      <c r="H208" s="22">
        <v>9377.32</v>
      </c>
      <c r="I208" s="22">
        <v>44.88</v>
      </c>
      <c r="J208" s="22">
        <v>-327.32</v>
      </c>
      <c r="K208" s="22">
        <v>9.92</v>
      </c>
      <c r="L208" s="22">
        <v>0</v>
      </c>
      <c r="M208" s="22">
        <v>3446</v>
      </c>
      <c r="N208" s="22">
        <v>-1558.58</v>
      </c>
      <c r="O208" s="22">
        <v>0</v>
      </c>
      <c r="P208" s="22">
        <v>66.849999999999994</v>
      </c>
      <c r="Q208" s="22">
        <v>0</v>
      </c>
      <c r="R208" s="22">
        <v>120510.73</v>
      </c>
      <c r="S208" s="22">
        <v>5142.16</v>
      </c>
      <c r="T208" s="22">
        <v>0.940666</v>
      </c>
    </row>
    <row r="209" spans="1:20" x14ac:dyDescent="0.25">
      <c r="A209">
        <v>2020</v>
      </c>
      <c r="B209" t="s">
        <v>253</v>
      </c>
      <c r="C209" t="s">
        <v>252</v>
      </c>
      <c r="D209">
        <v>5</v>
      </c>
      <c r="E209" t="s">
        <v>162</v>
      </c>
      <c r="F209" s="22">
        <v>0</v>
      </c>
      <c r="G209" s="22">
        <v>0</v>
      </c>
      <c r="H209" s="22">
        <v>0</v>
      </c>
      <c r="I209" s="22">
        <v>0</v>
      </c>
      <c r="J209" s="22">
        <v>0</v>
      </c>
      <c r="K209" s="22">
        <v>0</v>
      </c>
      <c r="L209" s="22">
        <v>0</v>
      </c>
      <c r="M209" s="22">
        <v>0</v>
      </c>
      <c r="N209" s="22">
        <v>0</v>
      </c>
      <c r="O209" s="22">
        <v>0</v>
      </c>
      <c r="P209" s="22">
        <v>0</v>
      </c>
      <c r="Q209" s="22">
        <v>0</v>
      </c>
      <c r="R209" s="22">
        <v>0</v>
      </c>
      <c r="S209" s="22">
        <v>0</v>
      </c>
      <c r="T209" s="22">
        <v>0</v>
      </c>
    </row>
    <row r="210" spans="1:20" x14ac:dyDescent="0.25">
      <c r="A210">
        <v>2020</v>
      </c>
      <c r="B210" t="s">
        <v>253</v>
      </c>
      <c r="C210" t="s">
        <v>252</v>
      </c>
      <c r="D210">
        <v>27</v>
      </c>
      <c r="E210" t="s">
        <v>149</v>
      </c>
      <c r="F210" s="22">
        <v>0</v>
      </c>
      <c r="G210" s="22">
        <v>0</v>
      </c>
      <c r="H210" s="22">
        <v>0</v>
      </c>
      <c r="I210" s="22">
        <v>0</v>
      </c>
      <c r="J210" s="22">
        <v>0</v>
      </c>
      <c r="K210" s="22">
        <v>0</v>
      </c>
      <c r="L210" s="22">
        <v>0</v>
      </c>
      <c r="M210" s="22">
        <v>0</v>
      </c>
      <c r="N210" s="22">
        <v>0</v>
      </c>
      <c r="O210" s="22">
        <v>0</v>
      </c>
      <c r="P210" s="22">
        <v>0</v>
      </c>
      <c r="Q210" s="22">
        <v>0</v>
      </c>
      <c r="R210" s="22">
        <v>0</v>
      </c>
      <c r="S210" s="22">
        <v>0</v>
      </c>
      <c r="T210" s="22">
        <v>0</v>
      </c>
    </row>
    <row r="211" spans="1:20" x14ac:dyDescent="0.25">
      <c r="A211">
        <v>2020</v>
      </c>
      <c r="B211" t="s">
        <v>253</v>
      </c>
      <c r="C211" t="s">
        <v>252</v>
      </c>
      <c r="D211">
        <v>35</v>
      </c>
      <c r="E211" t="s">
        <v>146</v>
      </c>
      <c r="F211" s="22">
        <v>0</v>
      </c>
      <c r="G211" s="22">
        <v>0</v>
      </c>
      <c r="H211" s="22">
        <v>0</v>
      </c>
      <c r="I211" s="22">
        <v>0</v>
      </c>
      <c r="J211" s="22">
        <v>0</v>
      </c>
      <c r="K211" s="22">
        <v>0</v>
      </c>
      <c r="L211" s="22">
        <v>0</v>
      </c>
      <c r="M211" s="22">
        <v>0</v>
      </c>
      <c r="N211" s="22">
        <v>0</v>
      </c>
      <c r="O211" s="22">
        <v>0</v>
      </c>
      <c r="P211" s="22">
        <v>0</v>
      </c>
      <c r="Q211" s="22">
        <v>0</v>
      </c>
      <c r="R211" s="22">
        <v>0</v>
      </c>
      <c r="S211" s="22">
        <v>0</v>
      </c>
      <c r="T211" s="22">
        <v>0</v>
      </c>
    </row>
    <row r="212" spans="1:20" x14ac:dyDescent="0.25">
      <c r="A212">
        <v>2020</v>
      </c>
      <c r="B212" t="s">
        <v>253</v>
      </c>
      <c r="C212" t="s">
        <v>252</v>
      </c>
      <c r="D212">
        <v>47</v>
      </c>
      <c r="E212" t="s">
        <v>159</v>
      </c>
      <c r="F212" s="22">
        <v>6952.34</v>
      </c>
      <c r="G212" s="22">
        <v>30.25</v>
      </c>
      <c r="H212" s="22">
        <v>570.73</v>
      </c>
      <c r="I212" s="22">
        <v>2.73</v>
      </c>
      <c r="J212" s="22">
        <v>-19.920000000000002</v>
      </c>
      <c r="K212" s="22">
        <v>0.6</v>
      </c>
      <c r="L212" s="22">
        <v>0</v>
      </c>
      <c r="M212" s="22">
        <v>209.73</v>
      </c>
      <c r="N212" s="22">
        <v>-94.86</v>
      </c>
      <c r="O212" s="22">
        <v>0</v>
      </c>
      <c r="P212" s="22">
        <v>4.07</v>
      </c>
      <c r="Q212" s="22">
        <v>0</v>
      </c>
      <c r="R212" s="22">
        <v>7334.68</v>
      </c>
      <c r="S212" s="22">
        <v>312.95</v>
      </c>
      <c r="T212" s="22">
        <v>5.7251999999999997E-2</v>
      </c>
    </row>
    <row r="213" spans="1:20" x14ac:dyDescent="0.25">
      <c r="A213">
        <v>2020</v>
      </c>
      <c r="B213" t="s">
        <v>253</v>
      </c>
      <c r="C213" t="s">
        <v>252</v>
      </c>
      <c r="D213">
        <v>54</v>
      </c>
      <c r="E213" t="s">
        <v>226</v>
      </c>
      <c r="F213" s="22">
        <v>252.83</v>
      </c>
      <c r="G213" s="22">
        <v>1.1000000000000001</v>
      </c>
      <c r="H213" s="22">
        <v>20.76</v>
      </c>
      <c r="I213" s="22">
        <v>0.1</v>
      </c>
      <c r="J213" s="22">
        <v>-0.72</v>
      </c>
      <c r="K213" s="22">
        <v>0.02</v>
      </c>
      <c r="L213" s="22">
        <v>0</v>
      </c>
      <c r="M213" s="22">
        <v>7.63</v>
      </c>
      <c r="N213" s="22">
        <v>-3.45</v>
      </c>
      <c r="O213" s="22">
        <v>0</v>
      </c>
      <c r="P213" s="22">
        <v>0.15</v>
      </c>
      <c r="Q213" s="22">
        <v>0</v>
      </c>
      <c r="R213" s="22">
        <v>266.72000000000003</v>
      </c>
      <c r="S213" s="22">
        <v>11.4</v>
      </c>
      <c r="T213" s="22">
        <v>2.0820000000000001E-3</v>
      </c>
    </row>
    <row r="214" spans="1:20" x14ac:dyDescent="0.25">
      <c r="A214">
        <v>2020</v>
      </c>
      <c r="B214" t="s">
        <v>251</v>
      </c>
      <c r="C214" t="s">
        <v>250</v>
      </c>
      <c r="D214">
        <v>5</v>
      </c>
      <c r="E214" t="s">
        <v>162</v>
      </c>
      <c r="F214" s="22">
        <v>0</v>
      </c>
      <c r="G214" s="22">
        <v>0</v>
      </c>
      <c r="H214" s="22">
        <v>0</v>
      </c>
      <c r="I214" s="22">
        <v>0</v>
      </c>
      <c r="J214" s="22">
        <v>-0.01</v>
      </c>
      <c r="K214" s="22">
        <v>0</v>
      </c>
      <c r="L214" s="22">
        <v>0</v>
      </c>
      <c r="M214" s="22">
        <v>-0.01</v>
      </c>
      <c r="N214" s="22">
        <v>0</v>
      </c>
      <c r="O214" s="22">
        <v>0</v>
      </c>
      <c r="P214" s="22">
        <v>0</v>
      </c>
      <c r="Q214" s="22">
        <v>0</v>
      </c>
      <c r="R214" s="22">
        <v>0</v>
      </c>
      <c r="S214" s="22">
        <v>0</v>
      </c>
      <c r="T214" s="22">
        <v>0</v>
      </c>
    </row>
    <row r="215" spans="1:20" x14ac:dyDescent="0.25">
      <c r="A215">
        <v>2020</v>
      </c>
      <c r="B215" t="s">
        <v>251</v>
      </c>
      <c r="C215" t="s">
        <v>250</v>
      </c>
      <c r="D215">
        <v>7</v>
      </c>
      <c r="E215" t="s">
        <v>190</v>
      </c>
      <c r="F215" s="22">
        <v>54565.59</v>
      </c>
      <c r="G215" s="22">
        <v>237.43</v>
      </c>
      <c r="H215" s="22">
        <v>4669.1400000000003</v>
      </c>
      <c r="I215" s="22">
        <v>21.44</v>
      </c>
      <c r="J215" s="22">
        <v>-156.36000000000001</v>
      </c>
      <c r="K215" s="22">
        <v>4.21</v>
      </c>
      <c r="L215" s="22">
        <v>0</v>
      </c>
      <c r="M215" s="22">
        <v>1646.13</v>
      </c>
      <c r="N215" s="22">
        <v>-744.49</v>
      </c>
      <c r="O215" s="22">
        <v>-16506.95</v>
      </c>
      <c r="P215" s="22">
        <v>31.94</v>
      </c>
      <c r="Q215" s="22">
        <v>0</v>
      </c>
      <c r="R215" s="22">
        <v>41866.11</v>
      </c>
      <c r="S215" s="22">
        <v>1839.37</v>
      </c>
      <c r="T215" s="22">
        <v>0.41439999999999999</v>
      </c>
    </row>
    <row r="216" spans="1:20" x14ac:dyDescent="0.25">
      <c r="A216">
        <v>2020</v>
      </c>
      <c r="B216" t="s">
        <v>251</v>
      </c>
      <c r="C216" t="s">
        <v>250</v>
      </c>
      <c r="D216">
        <v>8</v>
      </c>
      <c r="E216" t="s">
        <v>225</v>
      </c>
      <c r="F216" s="22">
        <v>0</v>
      </c>
      <c r="G216" s="22">
        <v>0</v>
      </c>
      <c r="H216" s="22">
        <v>0</v>
      </c>
      <c r="I216" s="22">
        <v>0</v>
      </c>
      <c r="J216" s="22">
        <v>0</v>
      </c>
      <c r="K216" s="22">
        <v>0</v>
      </c>
      <c r="L216" s="22">
        <v>0</v>
      </c>
      <c r="M216" s="22">
        <v>0</v>
      </c>
      <c r="N216" s="22">
        <v>0</v>
      </c>
      <c r="O216" s="22">
        <v>0</v>
      </c>
      <c r="P216" s="22">
        <v>0</v>
      </c>
      <c r="Q216" s="22">
        <v>0</v>
      </c>
      <c r="R216" s="22">
        <v>0</v>
      </c>
      <c r="S216" s="22">
        <v>0</v>
      </c>
      <c r="T216" s="22">
        <v>0</v>
      </c>
    </row>
    <row r="217" spans="1:20" x14ac:dyDescent="0.25">
      <c r="A217">
        <v>2020</v>
      </c>
      <c r="B217" t="s">
        <v>251</v>
      </c>
      <c r="C217" t="s">
        <v>250</v>
      </c>
      <c r="D217">
        <v>9</v>
      </c>
      <c r="E217" t="s">
        <v>224</v>
      </c>
      <c r="F217" s="22">
        <v>58357.78</v>
      </c>
      <c r="G217" s="22">
        <v>253.94</v>
      </c>
      <c r="H217" s="22">
        <v>4993.62</v>
      </c>
      <c r="I217" s="22">
        <v>22.93</v>
      </c>
      <c r="J217" s="22">
        <v>-167.22</v>
      </c>
      <c r="K217" s="22">
        <v>4.5</v>
      </c>
      <c r="L217" s="22">
        <v>0</v>
      </c>
      <c r="M217" s="22">
        <v>1760.53</v>
      </c>
      <c r="N217" s="22">
        <v>-796.23</v>
      </c>
      <c r="O217" s="22">
        <v>0</v>
      </c>
      <c r="P217" s="22">
        <v>34.159999999999997</v>
      </c>
      <c r="Q217" s="22">
        <v>0</v>
      </c>
      <c r="R217" s="22">
        <v>61749.7</v>
      </c>
      <c r="S217" s="22">
        <v>2647.37</v>
      </c>
      <c r="T217" s="22">
        <v>0.44319999999999998</v>
      </c>
    </row>
    <row r="218" spans="1:20" x14ac:dyDescent="0.25">
      <c r="A218">
        <v>2020</v>
      </c>
      <c r="B218" t="s">
        <v>251</v>
      </c>
      <c r="C218" t="s">
        <v>250</v>
      </c>
      <c r="D218">
        <v>10</v>
      </c>
      <c r="E218" t="s">
        <v>161</v>
      </c>
      <c r="F218" s="22">
        <v>12514.27</v>
      </c>
      <c r="G218" s="22">
        <v>54.45</v>
      </c>
      <c r="H218" s="22">
        <v>1070.8399999999999</v>
      </c>
      <c r="I218" s="22">
        <v>4.92</v>
      </c>
      <c r="J218" s="22">
        <v>-35.86</v>
      </c>
      <c r="K218" s="22">
        <v>0.97</v>
      </c>
      <c r="L218" s="22">
        <v>0</v>
      </c>
      <c r="M218" s="22">
        <v>377.53</v>
      </c>
      <c r="N218" s="22">
        <v>-170.74</v>
      </c>
      <c r="O218" s="22">
        <v>0</v>
      </c>
      <c r="P218" s="22">
        <v>7.32</v>
      </c>
      <c r="Q218" s="22">
        <v>0</v>
      </c>
      <c r="R218" s="22">
        <v>13241.63</v>
      </c>
      <c r="S218" s="22">
        <v>567.71</v>
      </c>
      <c r="T218" s="22">
        <v>9.5039999999999999E-2</v>
      </c>
    </row>
    <row r="219" spans="1:20" x14ac:dyDescent="0.25">
      <c r="A219">
        <v>2020</v>
      </c>
      <c r="B219" t="s">
        <v>251</v>
      </c>
      <c r="C219" t="s">
        <v>250</v>
      </c>
      <c r="D219">
        <v>27</v>
      </c>
      <c r="E219" t="s">
        <v>149</v>
      </c>
      <c r="F219" s="22">
        <v>252.81</v>
      </c>
      <c r="G219" s="22">
        <v>1.1000000000000001</v>
      </c>
      <c r="H219" s="22">
        <v>21.63</v>
      </c>
      <c r="I219" s="22">
        <v>0.1</v>
      </c>
      <c r="J219" s="22">
        <v>-0.72</v>
      </c>
      <c r="K219" s="22">
        <v>0.02</v>
      </c>
      <c r="L219" s="22">
        <v>0</v>
      </c>
      <c r="M219" s="22">
        <v>7.63</v>
      </c>
      <c r="N219" s="22">
        <v>-3.45</v>
      </c>
      <c r="O219" s="22">
        <v>0</v>
      </c>
      <c r="P219" s="22">
        <v>0.15</v>
      </c>
      <c r="Q219" s="22">
        <v>0</v>
      </c>
      <c r="R219" s="22">
        <v>267.49</v>
      </c>
      <c r="S219" s="22">
        <v>11.49</v>
      </c>
      <c r="T219" s="22">
        <v>1.92E-3</v>
      </c>
    </row>
    <row r="220" spans="1:20" x14ac:dyDescent="0.25">
      <c r="A220">
        <v>2020</v>
      </c>
      <c r="B220" t="s">
        <v>251</v>
      </c>
      <c r="C220" t="s">
        <v>250</v>
      </c>
      <c r="D220">
        <v>35</v>
      </c>
      <c r="E220" t="s">
        <v>146</v>
      </c>
      <c r="F220" s="22">
        <v>0</v>
      </c>
      <c r="G220" s="22">
        <v>0</v>
      </c>
      <c r="H220" s="22">
        <v>0</v>
      </c>
      <c r="I220" s="22">
        <v>0</v>
      </c>
      <c r="J220" s="22">
        <v>0</v>
      </c>
      <c r="K220" s="22">
        <v>0</v>
      </c>
      <c r="L220" s="22">
        <v>0</v>
      </c>
      <c r="M220" s="22">
        <v>0</v>
      </c>
      <c r="N220" s="22">
        <v>0</v>
      </c>
      <c r="O220" s="22">
        <v>0</v>
      </c>
      <c r="P220" s="22">
        <v>0</v>
      </c>
      <c r="Q220" s="22">
        <v>0</v>
      </c>
      <c r="R220" s="22">
        <v>0</v>
      </c>
      <c r="S220" s="22">
        <v>0</v>
      </c>
      <c r="T220" s="22">
        <v>0</v>
      </c>
    </row>
    <row r="221" spans="1:20" x14ac:dyDescent="0.25">
      <c r="A221">
        <v>2020</v>
      </c>
      <c r="B221" t="s">
        <v>251</v>
      </c>
      <c r="C221" t="s">
        <v>250</v>
      </c>
      <c r="D221">
        <v>47</v>
      </c>
      <c r="E221" t="s">
        <v>159</v>
      </c>
      <c r="F221" s="22">
        <v>5983.25</v>
      </c>
      <c r="G221" s="22">
        <v>26.04</v>
      </c>
      <c r="H221" s="22">
        <v>511.98</v>
      </c>
      <c r="I221" s="22">
        <v>2.35</v>
      </c>
      <c r="J221" s="22">
        <v>-17.14</v>
      </c>
      <c r="K221" s="22">
        <v>0.46</v>
      </c>
      <c r="L221" s="22">
        <v>0</v>
      </c>
      <c r="M221" s="22">
        <v>180.5</v>
      </c>
      <c r="N221" s="22">
        <v>-81.64</v>
      </c>
      <c r="O221" s="22">
        <v>0</v>
      </c>
      <c r="P221" s="22">
        <v>3.5</v>
      </c>
      <c r="Q221" s="22">
        <v>0</v>
      </c>
      <c r="R221" s="22">
        <v>6331.02</v>
      </c>
      <c r="S221" s="22">
        <v>271.43</v>
      </c>
      <c r="T221" s="22">
        <v>4.5440000000000001E-2</v>
      </c>
    </row>
    <row r="222" spans="1:20" x14ac:dyDescent="0.25">
      <c r="A222">
        <v>2020</v>
      </c>
      <c r="B222" t="s">
        <v>249</v>
      </c>
      <c r="C222" t="s">
        <v>248</v>
      </c>
      <c r="D222">
        <v>1</v>
      </c>
      <c r="E222" t="s">
        <v>137</v>
      </c>
      <c r="F222" s="22">
        <v>205013.28</v>
      </c>
      <c r="G222" s="22">
        <v>382.68</v>
      </c>
      <c r="H222" s="22">
        <v>-18.989999999999998</v>
      </c>
      <c r="I222" s="22">
        <v>277.55</v>
      </c>
      <c r="J222" s="22">
        <v>-705.1</v>
      </c>
      <c r="K222" s="22">
        <v>16.190000000000001</v>
      </c>
      <c r="L222" s="22">
        <v>0</v>
      </c>
      <c r="M222" s="22">
        <v>1979.79</v>
      </c>
      <c r="N222" s="22">
        <v>-1657.22</v>
      </c>
      <c r="O222" s="22">
        <v>0</v>
      </c>
      <c r="P222" s="22">
        <v>353.53</v>
      </c>
      <c r="Q222" s="22">
        <v>0</v>
      </c>
      <c r="R222" s="22">
        <v>202099.26</v>
      </c>
      <c r="S222" s="22">
        <v>3141.25</v>
      </c>
      <c r="T222" s="22">
        <v>0.72689599999999999</v>
      </c>
    </row>
    <row r="223" spans="1:20" x14ac:dyDescent="0.25">
      <c r="A223">
        <v>2020</v>
      </c>
      <c r="B223" t="s">
        <v>249</v>
      </c>
      <c r="C223" t="s">
        <v>248</v>
      </c>
      <c r="D223">
        <v>19</v>
      </c>
      <c r="E223" t="s">
        <v>194</v>
      </c>
      <c r="F223" s="22">
        <v>48036.94</v>
      </c>
      <c r="G223" s="22">
        <v>89.67</v>
      </c>
      <c r="H223" s="22">
        <v>-4.46</v>
      </c>
      <c r="I223" s="22">
        <v>65.03</v>
      </c>
      <c r="J223" s="22">
        <v>-165.21</v>
      </c>
      <c r="K223" s="22">
        <v>3.79</v>
      </c>
      <c r="L223" s="22">
        <v>0</v>
      </c>
      <c r="M223" s="22">
        <v>463.89</v>
      </c>
      <c r="N223" s="22">
        <v>-388.31</v>
      </c>
      <c r="O223" s="22">
        <v>0</v>
      </c>
      <c r="P223" s="22">
        <v>82.84</v>
      </c>
      <c r="Q223" s="22">
        <v>0</v>
      </c>
      <c r="R223" s="22">
        <v>47354.16</v>
      </c>
      <c r="S223" s="22">
        <v>736.01</v>
      </c>
      <c r="T223" s="22">
        <v>0.17032</v>
      </c>
    </row>
    <row r="224" spans="1:20" x14ac:dyDescent="0.25">
      <c r="A224">
        <v>2020</v>
      </c>
      <c r="B224" t="s">
        <v>249</v>
      </c>
      <c r="C224" t="s">
        <v>248</v>
      </c>
      <c r="D224">
        <v>54</v>
      </c>
      <c r="E224" t="s">
        <v>226</v>
      </c>
      <c r="F224" s="22">
        <v>28989.13</v>
      </c>
      <c r="G224" s="22">
        <v>54.11</v>
      </c>
      <c r="H224" s="22">
        <v>-2.7</v>
      </c>
      <c r="I224" s="22">
        <v>39.24</v>
      </c>
      <c r="J224" s="22">
        <v>-99.7</v>
      </c>
      <c r="K224" s="22">
        <v>2.29</v>
      </c>
      <c r="L224" s="22">
        <v>0</v>
      </c>
      <c r="M224" s="22">
        <v>279.95</v>
      </c>
      <c r="N224" s="22">
        <v>-234.33</v>
      </c>
      <c r="O224" s="22">
        <v>0</v>
      </c>
      <c r="P224" s="22">
        <v>49.99</v>
      </c>
      <c r="Q224" s="22">
        <v>0</v>
      </c>
      <c r="R224" s="22">
        <v>28577.09</v>
      </c>
      <c r="S224" s="22">
        <v>444.15</v>
      </c>
      <c r="T224" s="22">
        <v>0.102784</v>
      </c>
    </row>
    <row r="225" spans="1:20" x14ac:dyDescent="0.25">
      <c r="A225">
        <v>2020</v>
      </c>
      <c r="B225" t="s">
        <v>247</v>
      </c>
      <c r="C225" t="s">
        <v>246</v>
      </c>
      <c r="D225">
        <v>7</v>
      </c>
      <c r="E225" t="s">
        <v>190</v>
      </c>
      <c r="F225" s="22">
        <v>159983.81</v>
      </c>
      <c r="G225" s="22">
        <v>298.61</v>
      </c>
      <c r="H225" s="22">
        <v>-6.74</v>
      </c>
      <c r="I225" s="22">
        <v>216.57</v>
      </c>
      <c r="J225" s="22">
        <v>-550.17999999999995</v>
      </c>
      <c r="K225" s="22">
        <v>10.75</v>
      </c>
      <c r="L225" s="22">
        <v>0</v>
      </c>
      <c r="M225" s="22">
        <v>1544.95</v>
      </c>
      <c r="N225" s="22">
        <v>-1293.21</v>
      </c>
      <c r="O225" s="22">
        <v>-54961.15</v>
      </c>
      <c r="P225" s="22">
        <v>275.89</v>
      </c>
      <c r="Q225" s="22">
        <v>0</v>
      </c>
      <c r="R225" s="22">
        <v>103502.5</v>
      </c>
      <c r="S225" s="22">
        <v>1705.6</v>
      </c>
      <c r="T225" s="22">
        <v>0.43237700000000001</v>
      </c>
    </row>
    <row r="226" spans="1:20" x14ac:dyDescent="0.25">
      <c r="A226">
        <v>2020</v>
      </c>
      <c r="B226" t="s">
        <v>247</v>
      </c>
      <c r="C226" t="s">
        <v>246</v>
      </c>
      <c r="D226">
        <v>8</v>
      </c>
      <c r="E226" t="s">
        <v>225</v>
      </c>
      <c r="F226" s="22">
        <v>42022.04</v>
      </c>
      <c r="G226" s="22">
        <v>78.44</v>
      </c>
      <c r="H226" s="22">
        <v>-1.78</v>
      </c>
      <c r="I226" s="22">
        <v>56.89</v>
      </c>
      <c r="J226" s="22">
        <v>-144.51</v>
      </c>
      <c r="K226" s="22">
        <v>2.83</v>
      </c>
      <c r="L226" s="22">
        <v>0</v>
      </c>
      <c r="M226" s="22">
        <v>405.8</v>
      </c>
      <c r="N226" s="22">
        <v>-339.68</v>
      </c>
      <c r="O226" s="22">
        <v>0</v>
      </c>
      <c r="P226" s="22">
        <v>72.459999999999994</v>
      </c>
      <c r="Q226" s="22">
        <v>0</v>
      </c>
      <c r="R226" s="22">
        <v>41426.870000000003</v>
      </c>
      <c r="S226" s="22">
        <v>643.87</v>
      </c>
      <c r="T226" s="22">
        <v>0.11357</v>
      </c>
    </row>
    <row r="227" spans="1:20" x14ac:dyDescent="0.25">
      <c r="A227">
        <v>2020</v>
      </c>
      <c r="B227" t="s">
        <v>247</v>
      </c>
      <c r="C227" t="s">
        <v>246</v>
      </c>
      <c r="D227">
        <v>9</v>
      </c>
      <c r="E227" t="s">
        <v>224</v>
      </c>
      <c r="F227" s="22">
        <v>114035.61</v>
      </c>
      <c r="G227" s="22">
        <v>212.86</v>
      </c>
      <c r="H227" s="22">
        <v>-4.8</v>
      </c>
      <c r="I227" s="22">
        <v>154.37</v>
      </c>
      <c r="J227" s="22">
        <v>-392.17</v>
      </c>
      <c r="K227" s="22">
        <v>7.67</v>
      </c>
      <c r="L227" s="22">
        <v>0</v>
      </c>
      <c r="M227" s="22">
        <v>1101.23</v>
      </c>
      <c r="N227" s="22">
        <v>-921.8</v>
      </c>
      <c r="O227" s="22">
        <v>0</v>
      </c>
      <c r="P227" s="22">
        <v>196.64</v>
      </c>
      <c r="Q227" s="22">
        <v>0</v>
      </c>
      <c r="R227" s="22">
        <v>112420.52</v>
      </c>
      <c r="S227" s="22">
        <v>1747.28</v>
      </c>
      <c r="T227" s="22">
        <v>0.30819600000000003</v>
      </c>
    </row>
    <row r="228" spans="1:20" x14ac:dyDescent="0.25">
      <c r="A228">
        <v>2020</v>
      </c>
      <c r="B228" t="s">
        <v>247</v>
      </c>
      <c r="C228" t="s">
        <v>246</v>
      </c>
      <c r="D228">
        <v>10</v>
      </c>
      <c r="E228" t="s">
        <v>161</v>
      </c>
      <c r="F228" s="22">
        <v>53968.55</v>
      </c>
      <c r="G228" s="22">
        <v>100.74</v>
      </c>
      <c r="H228" s="22">
        <v>-2.29</v>
      </c>
      <c r="I228" s="22">
        <v>73.06</v>
      </c>
      <c r="J228" s="22">
        <v>-185.6</v>
      </c>
      <c r="K228" s="22">
        <v>3.63</v>
      </c>
      <c r="L228" s="22">
        <v>0</v>
      </c>
      <c r="M228" s="22">
        <v>521.16999999999996</v>
      </c>
      <c r="N228" s="22">
        <v>-436.25</v>
      </c>
      <c r="O228" s="22">
        <v>0</v>
      </c>
      <c r="P228" s="22">
        <v>93.06</v>
      </c>
      <c r="Q228" s="22">
        <v>0</v>
      </c>
      <c r="R228" s="22">
        <v>53204.18</v>
      </c>
      <c r="S228" s="22">
        <v>826.91</v>
      </c>
      <c r="T228" s="22">
        <v>0.14585699999999999</v>
      </c>
    </row>
    <row r="229" spans="1:20" x14ac:dyDescent="0.25">
      <c r="A229">
        <v>2020</v>
      </c>
      <c r="B229" t="s">
        <v>245</v>
      </c>
      <c r="C229" t="s">
        <v>244</v>
      </c>
      <c r="D229">
        <v>1</v>
      </c>
      <c r="E229" t="s">
        <v>137</v>
      </c>
      <c r="F229" s="22">
        <v>236996.43</v>
      </c>
      <c r="G229" s="22">
        <v>229.37</v>
      </c>
      <c r="H229" s="22">
        <v>4.62</v>
      </c>
      <c r="I229" s="22">
        <v>45.47</v>
      </c>
      <c r="J229" s="22">
        <v>-322.89999999999998</v>
      </c>
      <c r="K229" s="22">
        <v>18.7</v>
      </c>
      <c r="L229" s="22">
        <v>0</v>
      </c>
      <c r="M229" s="22">
        <v>198.35</v>
      </c>
      <c r="N229" s="22">
        <v>-41.72</v>
      </c>
      <c r="O229" s="22">
        <v>0</v>
      </c>
      <c r="P229" s="22">
        <v>178.51</v>
      </c>
      <c r="Q229" s="22">
        <v>0</v>
      </c>
      <c r="R229" s="22">
        <v>236575.25</v>
      </c>
      <c r="S229" s="22">
        <v>534.36</v>
      </c>
      <c r="T229" s="22">
        <v>0.99382599999999999</v>
      </c>
    </row>
    <row r="230" spans="1:20" x14ac:dyDescent="0.25">
      <c r="A230">
        <v>2020</v>
      </c>
      <c r="B230" t="s">
        <v>245</v>
      </c>
      <c r="C230" t="s">
        <v>244</v>
      </c>
      <c r="D230">
        <v>5</v>
      </c>
      <c r="E230" t="s">
        <v>162</v>
      </c>
      <c r="F230" s="22">
        <v>0</v>
      </c>
      <c r="G230" s="22">
        <v>0</v>
      </c>
      <c r="H230" s="22">
        <v>0</v>
      </c>
      <c r="I230" s="22">
        <v>0</v>
      </c>
      <c r="J230" s="22">
        <v>0</v>
      </c>
      <c r="K230" s="22">
        <v>0</v>
      </c>
      <c r="L230" s="22">
        <v>0</v>
      </c>
      <c r="M230" s="22">
        <v>0</v>
      </c>
      <c r="N230" s="22">
        <v>0</v>
      </c>
      <c r="O230" s="22">
        <v>0</v>
      </c>
      <c r="P230" s="22">
        <v>0</v>
      </c>
      <c r="Q230" s="22">
        <v>0</v>
      </c>
      <c r="R230" s="22">
        <v>0</v>
      </c>
      <c r="S230" s="22">
        <v>0</v>
      </c>
      <c r="T230" s="22">
        <v>0</v>
      </c>
    </row>
    <row r="231" spans="1:20" x14ac:dyDescent="0.25">
      <c r="A231">
        <v>2020</v>
      </c>
      <c r="B231" t="s">
        <v>245</v>
      </c>
      <c r="C231" t="s">
        <v>244</v>
      </c>
      <c r="D231">
        <v>27</v>
      </c>
      <c r="E231" t="s">
        <v>149</v>
      </c>
      <c r="F231" s="22">
        <v>0</v>
      </c>
      <c r="G231" s="22">
        <v>0</v>
      </c>
      <c r="H231" s="22">
        <v>0</v>
      </c>
      <c r="I231" s="22">
        <v>0</v>
      </c>
      <c r="J231" s="22">
        <v>0</v>
      </c>
      <c r="K231" s="22">
        <v>0</v>
      </c>
      <c r="L231" s="22">
        <v>0</v>
      </c>
      <c r="M231" s="22">
        <v>0</v>
      </c>
      <c r="N231" s="22">
        <v>0</v>
      </c>
      <c r="O231" s="22">
        <v>0</v>
      </c>
      <c r="P231" s="22">
        <v>0</v>
      </c>
      <c r="Q231" s="22">
        <v>0</v>
      </c>
      <c r="R231" s="22">
        <v>0</v>
      </c>
      <c r="S231" s="22">
        <v>0</v>
      </c>
      <c r="T231" s="22">
        <v>0</v>
      </c>
    </row>
    <row r="232" spans="1:20" x14ac:dyDescent="0.25">
      <c r="A232">
        <v>2020</v>
      </c>
      <c r="B232" t="s">
        <v>245</v>
      </c>
      <c r="C232" t="s">
        <v>244</v>
      </c>
      <c r="D232">
        <v>35</v>
      </c>
      <c r="E232" t="s">
        <v>146</v>
      </c>
      <c r="F232" s="22">
        <v>0</v>
      </c>
      <c r="G232" s="22">
        <v>0</v>
      </c>
      <c r="H232" s="22">
        <v>0</v>
      </c>
      <c r="I232" s="22">
        <v>0</v>
      </c>
      <c r="J232" s="22">
        <v>0</v>
      </c>
      <c r="K232" s="22">
        <v>0</v>
      </c>
      <c r="L232" s="22">
        <v>0</v>
      </c>
      <c r="M232" s="22">
        <v>0</v>
      </c>
      <c r="N232" s="22">
        <v>0</v>
      </c>
      <c r="O232" s="22">
        <v>0</v>
      </c>
      <c r="P232" s="22">
        <v>0</v>
      </c>
      <c r="Q232" s="22">
        <v>0</v>
      </c>
      <c r="R232" s="22">
        <v>0</v>
      </c>
      <c r="S232" s="22">
        <v>0</v>
      </c>
      <c r="T232" s="22">
        <v>0</v>
      </c>
    </row>
    <row r="233" spans="1:20" x14ac:dyDescent="0.25">
      <c r="A233">
        <v>2020</v>
      </c>
      <c r="B233" t="s">
        <v>245</v>
      </c>
      <c r="C233" t="s">
        <v>244</v>
      </c>
      <c r="D233">
        <v>47</v>
      </c>
      <c r="E233" t="s">
        <v>159</v>
      </c>
      <c r="F233" s="22">
        <v>0</v>
      </c>
      <c r="G233" s="22">
        <v>0</v>
      </c>
      <c r="H233" s="22">
        <v>0</v>
      </c>
      <c r="I233" s="22">
        <v>0</v>
      </c>
      <c r="J233" s="22">
        <v>0</v>
      </c>
      <c r="K233" s="22">
        <v>0</v>
      </c>
      <c r="L233" s="22">
        <v>0</v>
      </c>
      <c r="M233" s="22">
        <v>0</v>
      </c>
      <c r="N233" s="22">
        <v>0</v>
      </c>
      <c r="O233" s="22">
        <v>0</v>
      </c>
      <c r="P233" s="22">
        <v>0</v>
      </c>
      <c r="Q233" s="22">
        <v>0</v>
      </c>
      <c r="R233" s="22">
        <v>0</v>
      </c>
      <c r="S233" s="22">
        <v>0</v>
      </c>
      <c r="T233" s="22">
        <v>0</v>
      </c>
    </row>
    <row r="234" spans="1:20" x14ac:dyDescent="0.25">
      <c r="A234">
        <v>2020</v>
      </c>
      <c r="B234" t="s">
        <v>245</v>
      </c>
      <c r="C234" t="s">
        <v>244</v>
      </c>
      <c r="D234">
        <v>54</v>
      </c>
      <c r="E234" t="s">
        <v>226</v>
      </c>
      <c r="F234" s="22">
        <v>1472.31</v>
      </c>
      <c r="G234" s="22">
        <v>1.42</v>
      </c>
      <c r="H234" s="22">
        <v>0.03</v>
      </c>
      <c r="I234" s="22">
        <v>0.28000000000000003</v>
      </c>
      <c r="J234" s="22">
        <v>-2.0099999999999998</v>
      </c>
      <c r="K234" s="22">
        <v>0.12</v>
      </c>
      <c r="L234" s="22">
        <v>0</v>
      </c>
      <c r="M234" s="22">
        <v>1.23</v>
      </c>
      <c r="N234" s="22">
        <v>-0.26</v>
      </c>
      <c r="O234" s="22">
        <v>0</v>
      </c>
      <c r="P234" s="22">
        <v>1.1100000000000001</v>
      </c>
      <c r="Q234" s="22">
        <v>0</v>
      </c>
      <c r="R234" s="22">
        <v>1469.7</v>
      </c>
      <c r="S234" s="22">
        <v>3.31</v>
      </c>
      <c r="T234" s="22">
        <v>6.1739999999999998E-3</v>
      </c>
    </row>
    <row r="235" spans="1:20" x14ac:dyDescent="0.25">
      <c r="A235">
        <v>2020</v>
      </c>
      <c r="B235" t="s">
        <v>243</v>
      </c>
      <c r="C235" t="s">
        <v>242</v>
      </c>
      <c r="D235">
        <v>5</v>
      </c>
      <c r="E235" t="s">
        <v>162</v>
      </c>
      <c r="F235" s="22">
        <v>0</v>
      </c>
      <c r="G235" s="22">
        <v>0</v>
      </c>
      <c r="H235" s="22">
        <v>0</v>
      </c>
      <c r="I235" s="22">
        <v>0</v>
      </c>
      <c r="J235" s="22">
        <v>0.01</v>
      </c>
      <c r="K235" s="22">
        <v>-0.01</v>
      </c>
      <c r="L235" s="22">
        <v>0</v>
      </c>
      <c r="M235" s="22">
        <v>-0.01</v>
      </c>
      <c r="N235" s="22">
        <v>0.01</v>
      </c>
      <c r="O235" s="22">
        <v>0</v>
      </c>
      <c r="P235" s="22">
        <v>0</v>
      </c>
      <c r="Q235" s="22">
        <v>0</v>
      </c>
      <c r="R235" s="22">
        <v>0</v>
      </c>
      <c r="S235" s="22">
        <v>0.01</v>
      </c>
      <c r="T235" s="22">
        <v>0</v>
      </c>
    </row>
    <row r="236" spans="1:20" x14ac:dyDescent="0.25">
      <c r="A236">
        <v>2020</v>
      </c>
      <c r="B236" t="s">
        <v>243</v>
      </c>
      <c r="C236" t="s">
        <v>242</v>
      </c>
      <c r="D236">
        <v>7</v>
      </c>
      <c r="E236" t="s">
        <v>190</v>
      </c>
      <c r="F236" s="22">
        <v>120240.32000000001</v>
      </c>
      <c r="G236" s="22">
        <v>116.37</v>
      </c>
      <c r="H236" s="22">
        <v>2.34</v>
      </c>
      <c r="I236" s="22">
        <v>23.07</v>
      </c>
      <c r="J236" s="22">
        <v>-163.84</v>
      </c>
      <c r="K236" s="22">
        <v>9.48</v>
      </c>
      <c r="L236" s="22">
        <v>0</v>
      </c>
      <c r="M236" s="22">
        <v>10.07</v>
      </c>
      <c r="N236" s="22">
        <v>-21.16</v>
      </c>
      <c r="O236" s="22">
        <v>0</v>
      </c>
      <c r="P236" s="22">
        <v>0</v>
      </c>
      <c r="Q236" s="22">
        <v>0</v>
      </c>
      <c r="R236" s="22">
        <v>120026.58</v>
      </c>
      <c r="S236" s="22">
        <v>180.57</v>
      </c>
      <c r="T236" s="22">
        <v>0.63438499999999998</v>
      </c>
    </row>
    <row r="237" spans="1:20" x14ac:dyDescent="0.25">
      <c r="A237">
        <v>2020</v>
      </c>
      <c r="B237" t="s">
        <v>243</v>
      </c>
      <c r="C237" t="s">
        <v>242</v>
      </c>
      <c r="D237">
        <v>8</v>
      </c>
      <c r="E237" t="s">
        <v>225</v>
      </c>
      <c r="F237" s="22">
        <v>10600.88</v>
      </c>
      <c r="G237" s="22">
        <v>10.26</v>
      </c>
      <c r="H237" s="22">
        <v>0.21</v>
      </c>
      <c r="I237" s="22">
        <v>2.0299999999999998</v>
      </c>
      <c r="J237" s="22">
        <v>-14.45</v>
      </c>
      <c r="K237" s="22">
        <v>0.84</v>
      </c>
      <c r="L237" s="22">
        <v>0</v>
      </c>
      <c r="M237" s="22">
        <v>0.89</v>
      </c>
      <c r="N237" s="22">
        <v>-1.87</v>
      </c>
      <c r="O237" s="22">
        <v>0</v>
      </c>
      <c r="P237" s="22">
        <v>0</v>
      </c>
      <c r="Q237" s="22">
        <v>0</v>
      </c>
      <c r="R237" s="22">
        <v>10582.06</v>
      </c>
      <c r="S237" s="22">
        <v>15.9</v>
      </c>
      <c r="T237" s="22">
        <v>5.5930000000000001E-2</v>
      </c>
    </row>
    <row r="238" spans="1:20" x14ac:dyDescent="0.25">
      <c r="A238">
        <v>2020</v>
      </c>
      <c r="B238" t="s">
        <v>243</v>
      </c>
      <c r="C238" t="s">
        <v>242</v>
      </c>
      <c r="D238">
        <v>9</v>
      </c>
      <c r="E238" t="s">
        <v>224</v>
      </c>
      <c r="F238" s="22">
        <v>48096.32</v>
      </c>
      <c r="G238" s="22">
        <v>46.55</v>
      </c>
      <c r="H238" s="22">
        <v>0.94</v>
      </c>
      <c r="I238" s="22">
        <v>9.23</v>
      </c>
      <c r="J238" s="22">
        <v>-65.540000000000006</v>
      </c>
      <c r="K238" s="22">
        <v>3.79</v>
      </c>
      <c r="L238" s="22">
        <v>0</v>
      </c>
      <c r="M238" s="22">
        <v>4.03</v>
      </c>
      <c r="N238" s="22">
        <v>-8.4700000000000006</v>
      </c>
      <c r="O238" s="22">
        <v>0</v>
      </c>
      <c r="P238" s="22">
        <v>0</v>
      </c>
      <c r="Q238" s="22">
        <v>0</v>
      </c>
      <c r="R238" s="22">
        <v>48010.85</v>
      </c>
      <c r="S238" s="22">
        <v>72.209999999999994</v>
      </c>
      <c r="T238" s="22">
        <v>0.25375500000000001</v>
      </c>
    </row>
    <row r="239" spans="1:20" x14ac:dyDescent="0.25">
      <c r="A239">
        <v>2020</v>
      </c>
      <c r="B239" t="s">
        <v>243</v>
      </c>
      <c r="C239" t="s">
        <v>242</v>
      </c>
      <c r="D239">
        <v>10</v>
      </c>
      <c r="E239" t="s">
        <v>161</v>
      </c>
      <c r="F239" s="22">
        <v>10600.88</v>
      </c>
      <c r="G239" s="22">
        <v>10.26</v>
      </c>
      <c r="H239" s="22">
        <v>0.21</v>
      </c>
      <c r="I239" s="22">
        <v>2.0299999999999998</v>
      </c>
      <c r="J239" s="22">
        <v>-14.45</v>
      </c>
      <c r="K239" s="22">
        <v>0.84</v>
      </c>
      <c r="L239" s="22">
        <v>0</v>
      </c>
      <c r="M239" s="22">
        <v>0.89</v>
      </c>
      <c r="N239" s="22">
        <v>-1.87</v>
      </c>
      <c r="O239" s="22">
        <v>0</v>
      </c>
      <c r="P239" s="22">
        <v>0</v>
      </c>
      <c r="Q239" s="22">
        <v>0</v>
      </c>
      <c r="R239" s="22">
        <v>10582.06</v>
      </c>
      <c r="S239" s="22">
        <v>15.9</v>
      </c>
      <c r="T239" s="22">
        <v>5.5930000000000001E-2</v>
      </c>
    </row>
    <row r="240" spans="1:20" x14ac:dyDescent="0.25">
      <c r="A240">
        <v>2020</v>
      </c>
      <c r="B240" t="s">
        <v>243</v>
      </c>
      <c r="C240" t="s">
        <v>242</v>
      </c>
      <c r="D240">
        <v>27</v>
      </c>
      <c r="E240" t="s">
        <v>149</v>
      </c>
      <c r="F240" s="22">
        <v>0</v>
      </c>
      <c r="G240" s="22">
        <v>0</v>
      </c>
      <c r="H240" s="22">
        <v>0</v>
      </c>
      <c r="I240" s="22">
        <v>0</v>
      </c>
      <c r="J240" s="22">
        <v>0</v>
      </c>
      <c r="K240" s="22">
        <v>0</v>
      </c>
      <c r="L240" s="22">
        <v>0</v>
      </c>
      <c r="M240" s="22">
        <v>0</v>
      </c>
      <c r="N240" s="22">
        <v>0</v>
      </c>
      <c r="O240" s="22">
        <v>0</v>
      </c>
      <c r="P240" s="22">
        <v>0</v>
      </c>
      <c r="Q240" s="22">
        <v>0</v>
      </c>
      <c r="R240" s="22">
        <v>0</v>
      </c>
      <c r="S240" s="22">
        <v>0</v>
      </c>
      <c r="T240" s="22">
        <v>0</v>
      </c>
    </row>
    <row r="241" spans="1:20" x14ac:dyDescent="0.25">
      <c r="A241">
        <v>2020</v>
      </c>
      <c r="B241" t="s">
        <v>243</v>
      </c>
      <c r="C241" t="s">
        <v>242</v>
      </c>
      <c r="D241">
        <v>35</v>
      </c>
      <c r="E241" t="s">
        <v>146</v>
      </c>
      <c r="F241" s="22">
        <v>0</v>
      </c>
      <c r="G241" s="22">
        <v>0</v>
      </c>
      <c r="H241" s="22">
        <v>0</v>
      </c>
      <c r="I241" s="22">
        <v>0</v>
      </c>
      <c r="J241" s="22">
        <v>0</v>
      </c>
      <c r="K241" s="22">
        <v>0</v>
      </c>
      <c r="L241" s="22">
        <v>0</v>
      </c>
      <c r="M241" s="22">
        <v>0</v>
      </c>
      <c r="N241" s="22">
        <v>0</v>
      </c>
      <c r="O241" s="22">
        <v>0</v>
      </c>
      <c r="P241" s="22">
        <v>0</v>
      </c>
      <c r="Q241" s="22">
        <v>0</v>
      </c>
      <c r="R241" s="22">
        <v>0</v>
      </c>
      <c r="S241" s="22">
        <v>0</v>
      </c>
      <c r="T241" s="22">
        <v>0</v>
      </c>
    </row>
    <row r="242" spans="1:20" x14ac:dyDescent="0.25">
      <c r="A242">
        <v>2020</v>
      </c>
      <c r="B242" t="s">
        <v>243</v>
      </c>
      <c r="C242" t="s">
        <v>242</v>
      </c>
      <c r="D242">
        <v>47</v>
      </c>
      <c r="E242" t="s">
        <v>159</v>
      </c>
      <c r="F242" s="22">
        <v>0</v>
      </c>
      <c r="G242" s="22">
        <v>0</v>
      </c>
      <c r="H242" s="22">
        <v>0</v>
      </c>
      <c r="I242" s="22">
        <v>0</v>
      </c>
      <c r="J242" s="22">
        <v>0</v>
      </c>
      <c r="K242" s="22">
        <v>0</v>
      </c>
      <c r="L242" s="22">
        <v>0</v>
      </c>
      <c r="M242" s="22">
        <v>0</v>
      </c>
      <c r="N242" s="22">
        <v>0</v>
      </c>
      <c r="O242" s="22">
        <v>0</v>
      </c>
      <c r="P242" s="22">
        <v>0</v>
      </c>
      <c r="Q242" s="22">
        <v>0</v>
      </c>
      <c r="R242" s="22">
        <v>0</v>
      </c>
      <c r="S242" s="22">
        <v>0</v>
      </c>
      <c r="T242" s="22">
        <v>0</v>
      </c>
    </row>
    <row r="243" spans="1:20" x14ac:dyDescent="0.25">
      <c r="A243">
        <v>2020</v>
      </c>
      <c r="B243" t="s">
        <v>241</v>
      </c>
      <c r="C243" t="s">
        <v>240</v>
      </c>
      <c r="D243">
        <v>1</v>
      </c>
      <c r="E243" t="s">
        <v>137</v>
      </c>
      <c r="F243" s="22">
        <v>100231.89</v>
      </c>
      <c r="G243" s="22">
        <v>801.27</v>
      </c>
      <c r="H243" s="22">
        <v>-193.07</v>
      </c>
      <c r="I243" s="22">
        <v>71.87</v>
      </c>
      <c r="J243" s="22">
        <v>-861.73</v>
      </c>
      <c r="K243" s="22">
        <v>8.07</v>
      </c>
      <c r="L243" s="22">
        <v>0</v>
      </c>
      <c r="M243" s="22">
        <v>3140.95</v>
      </c>
      <c r="N243" s="22">
        <v>-785.8</v>
      </c>
      <c r="O243" s="22">
        <v>0</v>
      </c>
      <c r="P243" s="22">
        <v>447.84</v>
      </c>
      <c r="Q243" s="22">
        <v>0</v>
      </c>
      <c r="R243" s="22">
        <v>97931.85</v>
      </c>
      <c r="S243" s="22">
        <v>4396.3</v>
      </c>
      <c r="T243" s="22">
        <v>0.67372799999999999</v>
      </c>
    </row>
    <row r="244" spans="1:20" x14ac:dyDescent="0.25">
      <c r="A244">
        <v>2020</v>
      </c>
      <c r="B244" t="s">
        <v>241</v>
      </c>
      <c r="C244" t="s">
        <v>240</v>
      </c>
      <c r="D244">
        <v>5</v>
      </c>
      <c r="E244" t="s">
        <v>162</v>
      </c>
      <c r="F244" s="22">
        <v>887.28</v>
      </c>
      <c r="G244" s="22">
        <v>7.09</v>
      </c>
      <c r="H244" s="22">
        <v>-1.71</v>
      </c>
      <c r="I244" s="22">
        <v>0.64</v>
      </c>
      <c r="J244" s="22">
        <v>-7.63</v>
      </c>
      <c r="K244" s="22">
        <v>7.0000000000000007E-2</v>
      </c>
      <c r="L244" s="22">
        <v>0</v>
      </c>
      <c r="M244" s="22">
        <v>27.8</v>
      </c>
      <c r="N244" s="22">
        <v>-6.96</v>
      </c>
      <c r="O244" s="22">
        <v>0</v>
      </c>
      <c r="P244" s="22">
        <v>3.96</v>
      </c>
      <c r="Q244" s="22">
        <v>0</v>
      </c>
      <c r="R244" s="22">
        <v>866.91</v>
      </c>
      <c r="S244" s="22">
        <v>38.92</v>
      </c>
      <c r="T244" s="22">
        <v>5.9639999999999997E-3</v>
      </c>
    </row>
    <row r="245" spans="1:20" x14ac:dyDescent="0.25">
      <c r="A245">
        <v>2020</v>
      </c>
      <c r="B245" t="s">
        <v>241</v>
      </c>
      <c r="C245" t="s">
        <v>240</v>
      </c>
      <c r="D245">
        <v>19</v>
      </c>
      <c r="E245" t="s">
        <v>194</v>
      </c>
      <c r="F245" s="22">
        <v>8778.74</v>
      </c>
      <c r="G245" s="22">
        <v>70.180000000000007</v>
      </c>
      <c r="H245" s="22">
        <v>-16.91</v>
      </c>
      <c r="I245" s="22">
        <v>6.3</v>
      </c>
      <c r="J245" s="22">
        <v>-75.47</v>
      </c>
      <c r="K245" s="22">
        <v>0.71</v>
      </c>
      <c r="L245" s="22">
        <v>0</v>
      </c>
      <c r="M245" s="22">
        <v>275.10000000000002</v>
      </c>
      <c r="N245" s="22">
        <v>-68.819999999999993</v>
      </c>
      <c r="O245" s="22">
        <v>0</v>
      </c>
      <c r="P245" s="22">
        <v>39.22</v>
      </c>
      <c r="Q245" s="22">
        <v>0</v>
      </c>
      <c r="R245" s="22">
        <v>8577.2800000000007</v>
      </c>
      <c r="S245" s="22">
        <v>385.06</v>
      </c>
      <c r="T245" s="22">
        <v>5.9007999999999998E-2</v>
      </c>
    </row>
    <row r="246" spans="1:20" x14ac:dyDescent="0.25">
      <c r="A246">
        <v>2020</v>
      </c>
      <c r="B246" t="s">
        <v>241</v>
      </c>
      <c r="C246" t="s">
        <v>240</v>
      </c>
      <c r="D246">
        <v>27</v>
      </c>
      <c r="E246" t="s">
        <v>149</v>
      </c>
      <c r="F246" s="22">
        <v>1144.06</v>
      </c>
      <c r="G246" s="22">
        <v>9.15</v>
      </c>
      <c r="H246" s="22">
        <v>-2.2000000000000002</v>
      </c>
      <c r="I246" s="22">
        <v>0.82</v>
      </c>
      <c r="J246" s="22">
        <v>-9.84</v>
      </c>
      <c r="K246" s="22">
        <v>0.09</v>
      </c>
      <c r="L246" s="22">
        <v>0</v>
      </c>
      <c r="M246" s="22">
        <v>35.85</v>
      </c>
      <c r="N246" s="22">
        <v>-8.9700000000000006</v>
      </c>
      <c r="O246" s="22">
        <v>0</v>
      </c>
      <c r="P246" s="22">
        <v>5.1100000000000003</v>
      </c>
      <c r="Q246" s="22">
        <v>0</v>
      </c>
      <c r="R246" s="22">
        <v>1117.8</v>
      </c>
      <c r="S246" s="22">
        <v>50.19</v>
      </c>
      <c r="T246" s="22">
        <v>7.6899999999999998E-3</v>
      </c>
    </row>
    <row r="247" spans="1:20" x14ac:dyDescent="0.25">
      <c r="A247">
        <v>2020</v>
      </c>
      <c r="B247" t="s">
        <v>241</v>
      </c>
      <c r="C247" t="s">
        <v>240</v>
      </c>
      <c r="D247">
        <v>35</v>
      </c>
      <c r="E247" t="s">
        <v>146</v>
      </c>
      <c r="F247" s="22">
        <v>15129.38</v>
      </c>
      <c r="G247" s="22">
        <v>120.95</v>
      </c>
      <c r="H247" s="22">
        <v>-29.15</v>
      </c>
      <c r="I247" s="22">
        <v>10.85</v>
      </c>
      <c r="J247" s="22">
        <v>-130.07</v>
      </c>
      <c r="K247" s="22">
        <v>1.22</v>
      </c>
      <c r="L247" s="22">
        <v>0</v>
      </c>
      <c r="M247" s="22">
        <v>474.1</v>
      </c>
      <c r="N247" s="22">
        <v>-118.61</v>
      </c>
      <c r="O247" s="22">
        <v>0</v>
      </c>
      <c r="P247" s="22">
        <v>67.599999999999994</v>
      </c>
      <c r="Q247" s="22">
        <v>0</v>
      </c>
      <c r="R247" s="22">
        <v>14782.19</v>
      </c>
      <c r="S247" s="22">
        <v>663.6</v>
      </c>
      <c r="T247" s="22">
        <v>0.10169499999999999</v>
      </c>
    </row>
    <row r="248" spans="1:20" x14ac:dyDescent="0.25">
      <c r="A248">
        <v>2020</v>
      </c>
      <c r="B248" t="s">
        <v>241</v>
      </c>
      <c r="C248" t="s">
        <v>240</v>
      </c>
      <c r="D248">
        <v>47</v>
      </c>
      <c r="E248" t="s">
        <v>159</v>
      </c>
      <c r="F248" s="22">
        <v>887.28</v>
      </c>
      <c r="G248" s="22">
        <v>7.09</v>
      </c>
      <c r="H248" s="22">
        <v>-1.71</v>
      </c>
      <c r="I248" s="22">
        <v>0.64</v>
      </c>
      <c r="J248" s="22">
        <v>-7.63</v>
      </c>
      <c r="K248" s="22">
        <v>7.0000000000000007E-2</v>
      </c>
      <c r="L248" s="22">
        <v>0</v>
      </c>
      <c r="M248" s="22">
        <v>27.8</v>
      </c>
      <c r="N248" s="22">
        <v>-6.96</v>
      </c>
      <c r="O248" s="22">
        <v>0</v>
      </c>
      <c r="P248" s="22">
        <v>3.96</v>
      </c>
      <c r="Q248" s="22">
        <v>0</v>
      </c>
      <c r="R248" s="22">
        <v>866.91</v>
      </c>
      <c r="S248" s="22">
        <v>38.92</v>
      </c>
      <c r="T248" s="22">
        <v>5.9639999999999997E-3</v>
      </c>
    </row>
    <row r="249" spans="1:20" x14ac:dyDescent="0.25">
      <c r="A249">
        <v>2020</v>
      </c>
      <c r="B249" t="s">
        <v>241</v>
      </c>
      <c r="C249" t="s">
        <v>240</v>
      </c>
      <c r="D249">
        <v>54</v>
      </c>
      <c r="E249" t="s">
        <v>226</v>
      </c>
      <c r="F249" s="22">
        <v>19518.75</v>
      </c>
      <c r="G249" s="22">
        <v>156.04</v>
      </c>
      <c r="H249" s="22">
        <v>-37.590000000000003</v>
      </c>
      <c r="I249" s="22">
        <v>14</v>
      </c>
      <c r="J249" s="22">
        <v>-167.81</v>
      </c>
      <c r="K249" s="22">
        <v>1.57</v>
      </c>
      <c r="L249" s="22">
        <v>0</v>
      </c>
      <c r="M249" s="22">
        <v>611.65</v>
      </c>
      <c r="N249" s="22">
        <v>-153.02000000000001</v>
      </c>
      <c r="O249" s="22">
        <v>0</v>
      </c>
      <c r="P249" s="22">
        <v>87.21</v>
      </c>
      <c r="Q249" s="22">
        <v>0</v>
      </c>
      <c r="R249" s="22">
        <v>19070.849999999999</v>
      </c>
      <c r="S249" s="22">
        <v>856.12</v>
      </c>
      <c r="T249" s="22">
        <v>0.13119900000000001</v>
      </c>
    </row>
    <row r="250" spans="1:20" x14ac:dyDescent="0.25">
      <c r="A250">
        <v>2020</v>
      </c>
      <c r="B250" t="s">
        <v>241</v>
      </c>
      <c r="C250" t="s">
        <v>240</v>
      </c>
      <c r="D250">
        <v>64</v>
      </c>
      <c r="E250" t="s">
        <v>239</v>
      </c>
      <c r="F250" s="22">
        <v>2194.69</v>
      </c>
      <c r="G250" s="22">
        <v>17.54</v>
      </c>
      <c r="H250" s="22">
        <v>-4.24</v>
      </c>
      <c r="I250" s="22">
        <v>1.57</v>
      </c>
      <c r="J250" s="22">
        <v>-18.87</v>
      </c>
      <c r="K250" s="22">
        <v>0.18</v>
      </c>
      <c r="L250" s="22">
        <v>0</v>
      </c>
      <c r="M250" s="22">
        <v>68.77</v>
      </c>
      <c r="N250" s="22">
        <v>-17.21</v>
      </c>
      <c r="O250" s="22">
        <v>0</v>
      </c>
      <c r="P250" s="22">
        <v>9.81</v>
      </c>
      <c r="Q250" s="22">
        <v>0</v>
      </c>
      <c r="R250" s="22">
        <v>2144.3200000000002</v>
      </c>
      <c r="S250" s="22">
        <v>96.25</v>
      </c>
      <c r="T250" s="22">
        <v>1.4751999999999999E-2</v>
      </c>
    </row>
    <row r="251" spans="1:20" x14ac:dyDescent="0.25">
      <c r="A251">
        <v>2020</v>
      </c>
      <c r="B251" t="s">
        <v>238</v>
      </c>
      <c r="C251" t="s">
        <v>237</v>
      </c>
      <c r="D251">
        <v>7</v>
      </c>
      <c r="E251" t="s">
        <v>190</v>
      </c>
      <c r="F251" s="22">
        <v>43122.87</v>
      </c>
      <c r="G251" s="22">
        <v>344.73</v>
      </c>
      <c r="H251" s="22">
        <v>-83.05</v>
      </c>
      <c r="I251" s="22">
        <v>30.93</v>
      </c>
      <c r="J251" s="22">
        <v>-370.75</v>
      </c>
      <c r="K251" s="22">
        <v>3.07</v>
      </c>
      <c r="L251" s="22">
        <v>0</v>
      </c>
      <c r="M251" s="22">
        <v>1351.35</v>
      </c>
      <c r="N251" s="22">
        <v>-338.04</v>
      </c>
      <c r="O251" s="22">
        <v>-9918.26</v>
      </c>
      <c r="P251" s="22">
        <v>192.67</v>
      </c>
      <c r="Q251" s="22">
        <v>0</v>
      </c>
      <c r="R251" s="22">
        <v>32581.48</v>
      </c>
      <c r="S251" s="22">
        <v>1525.05</v>
      </c>
      <c r="T251" s="22">
        <v>0.50923600000000002</v>
      </c>
    </row>
    <row r="252" spans="1:20" x14ac:dyDescent="0.25">
      <c r="A252">
        <v>2020</v>
      </c>
      <c r="B252" t="s">
        <v>238</v>
      </c>
      <c r="C252" t="s">
        <v>237</v>
      </c>
      <c r="D252">
        <v>8</v>
      </c>
      <c r="E252" t="s">
        <v>225</v>
      </c>
      <c r="F252" s="22">
        <v>7517.94</v>
      </c>
      <c r="G252" s="22">
        <v>60.1</v>
      </c>
      <c r="H252" s="22">
        <v>-14.47</v>
      </c>
      <c r="I252" s="22">
        <v>5.39</v>
      </c>
      <c r="J252" s="22">
        <v>-64.64</v>
      </c>
      <c r="K252" s="22">
        <v>0.54</v>
      </c>
      <c r="L252" s="22">
        <v>0</v>
      </c>
      <c r="M252" s="22">
        <v>235.59</v>
      </c>
      <c r="N252" s="22">
        <v>-58.94</v>
      </c>
      <c r="O252" s="22">
        <v>0</v>
      </c>
      <c r="P252" s="22">
        <v>33.590000000000003</v>
      </c>
      <c r="Q252" s="22">
        <v>0</v>
      </c>
      <c r="R252" s="22">
        <v>7345.42</v>
      </c>
      <c r="S252" s="22">
        <v>329.77</v>
      </c>
      <c r="T252" s="22">
        <v>8.8778999999999997E-2</v>
      </c>
    </row>
    <row r="253" spans="1:20" x14ac:dyDescent="0.25">
      <c r="A253">
        <v>2020</v>
      </c>
      <c r="B253" t="s">
        <v>238</v>
      </c>
      <c r="C253" t="s">
        <v>237</v>
      </c>
      <c r="D253">
        <v>9</v>
      </c>
      <c r="E253" t="s">
        <v>224</v>
      </c>
      <c r="F253" s="22">
        <v>26522.75</v>
      </c>
      <c r="G253" s="22">
        <v>212.02</v>
      </c>
      <c r="H253" s="22">
        <v>-51.08</v>
      </c>
      <c r="I253" s="22">
        <v>19.02</v>
      </c>
      <c r="J253" s="22">
        <v>-228.03</v>
      </c>
      <c r="K253" s="22">
        <v>1.89</v>
      </c>
      <c r="L253" s="22">
        <v>0</v>
      </c>
      <c r="M253" s="22">
        <v>831.15</v>
      </c>
      <c r="N253" s="22">
        <v>-207.92</v>
      </c>
      <c r="O253" s="22">
        <v>0</v>
      </c>
      <c r="P253" s="22">
        <v>118.5</v>
      </c>
      <c r="Q253" s="22">
        <v>0</v>
      </c>
      <c r="R253" s="22">
        <v>25914.13</v>
      </c>
      <c r="S253" s="22">
        <v>1163.3499999999999</v>
      </c>
      <c r="T253" s="22">
        <v>0.31320599999999998</v>
      </c>
    </row>
    <row r="254" spans="1:20" x14ac:dyDescent="0.25">
      <c r="A254">
        <v>2020</v>
      </c>
      <c r="B254" t="s">
        <v>238</v>
      </c>
      <c r="C254" t="s">
        <v>237</v>
      </c>
      <c r="D254">
        <v>10</v>
      </c>
      <c r="E254" t="s">
        <v>161</v>
      </c>
      <c r="F254" s="22">
        <v>7517.94</v>
      </c>
      <c r="G254" s="22">
        <v>60.1</v>
      </c>
      <c r="H254" s="22">
        <v>-14.47</v>
      </c>
      <c r="I254" s="22">
        <v>5.39</v>
      </c>
      <c r="J254" s="22">
        <v>-64.64</v>
      </c>
      <c r="K254" s="22">
        <v>0.54</v>
      </c>
      <c r="L254" s="22">
        <v>0</v>
      </c>
      <c r="M254" s="22">
        <v>235.59</v>
      </c>
      <c r="N254" s="22">
        <v>-58.94</v>
      </c>
      <c r="O254" s="22">
        <v>0</v>
      </c>
      <c r="P254" s="22">
        <v>33.590000000000003</v>
      </c>
      <c r="Q254" s="22">
        <v>0</v>
      </c>
      <c r="R254" s="22">
        <v>7345.42</v>
      </c>
      <c r="S254" s="22">
        <v>329.77</v>
      </c>
      <c r="T254" s="22">
        <v>8.8778999999999997E-2</v>
      </c>
    </row>
    <row r="255" spans="1:20" x14ac:dyDescent="0.25">
      <c r="A255">
        <v>2020</v>
      </c>
      <c r="B255" t="s">
        <v>236</v>
      </c>
      <c r="C255" t="s">
        <v>235</v>
      </c>
      <c r="D255">
        <v>1</v>
      </c>
      <c r="E255" t="s">
        <v>137</v>
      </c>
      <c r="F255" s="22">
        <v>78767.28</v>
      </c>
      <c r="G255" s="22">
        <v>242.18</v>
      </c>
      <c r="H255" s="22">
        <v>-348.56</v>
      </c>
      <c r="I255" s="22">
        <v>23.91</v>
      </c>
      <c r="J255" s="22">
        <v>-392.87</v>
      </c>
      <c r="K255" s="22">
        <v>6.2</v>
      </c>
      <c r="L255" s="22">
        <v>0</v>
      </c>
      <c r="M255" s="22">
        <v>1144.8499999999999</v>
      </c>
      <c r="N255" s="22">
        <v>-702.91</v>
      </c>
      <c r="O255" s="22">
        <v>0</v>
      </c>
      <c r="P255" s="22">
        <v>68.45</v>
      </c>
      <c r="Q255" s="22">
        <v>0</v>
      </c>
      <c r="R255" s="22">
        <v>77045.94</v>
      </c>
      <c r="S255" s="22">
        <v>1663.98</v>
      </c>
      <c r="T255" s="22">
        <v>0.53526099999999999</v>
      </c>
    </row>
    <row r="256" spans="1:20" x14ac:dyDescent="0.25">
      <c r="A256">
        <v>2020</v>
      </c>
      <c r="B256" t="s">
        <v>236</v>
      </c>
      <c r="C256" t="s">
        <v>235</v>
      </c>
      <c r="D256">
        <v>5</v>
      </c>
      <c r="E256" t="s">
        <v>162</v>
      </c>
      <c r="F256" s="22">
        <v>95.65</v>
      </c>
      <c r="G256" s="22">
        <v>0.28999999999999998</v>
      </c>
      <c r="H256" s="22">
        <v>-0.44</v>
      </c>
      <c r="I256" s="22">
        <v>0.03</v>
      </c>
      <c r="J256" s="22">
        <v>-0.48</v>
      </c>
      <c r="K256" s="22">
        <v>0.01</v>
      </c>
      <c r="L256" s="22">
        <v>0</v>
      </c>
      <c r="M256" s="22">
        <v>1.39</v>
      </c>
      <c r="N256" s="22">
        <v>-0.85</v>
      </c>
      <c r="O256" s="22">
        <v>0</v>
      </c>
      <c r="P256" s="22">
        <v>0.08</v>
      </c>
      <c r="Q256" s="22">
        <v>0</v>
      </c>
      <c r="R256" s="22">
        <v>93.56</v>
      </c>
      <c r="S256" s="22">
        <v>2.0099999999999998</v>
      </c>
      <c r="T256" s="22">
        <v>6.4999999999999997E-4</v>
      </c>
    </row>
    <row r="257" spans="1:20" x14ac:dyDescent="0.25">
      <c r="A257">
        <v>2020</v>
      </c>
      <c r="B257" t="s">
        <v>236</v>
      </c>
      <c r="C257" t="s">
        <v>235</v>
      </c>
      <c r="D257">
        <v>27</v>
      </c>
      <c r="E257" t="s">
        <v>149</v>
      </c>
      <c r="F257" s="22">
        <v>956.52</v>
      </c>
      <c r="G257" s="22">
        <v>2.94</v>
      </c>
      <c r="H257" s="22">
        <v>-4.24</v>
      </c>
      <c r="I257" s="22">
        <v>0.28999999999999998</v>
      </c>
      <c r="J257" s="22">
        <v>-4.7699999999999996</v>
      </c>
      <c r="K257" s="22">
        <v>0.08</v>
      </c>
      <c r="L257" s="22">
        <v>0</v>
      </c>
      <c r="M257" s="22">
        <v>13.9</v>
      </c>
      <c r="N257" s="22">
        <v>-8.5399999999999991</v>
      </c>
      <c r="O257" s="22">
        <v>0</v>
      </c>
      <c r="P257" s="22">
        <v>0.83</v>
      </c>
      <c r="Q257" s="22">
        <v>0</v>
      </c>
      <c r="R257" s="22">
        <v>935.6</v>
      </c>
      <c r="S257" s="22">
        <v>20.21</v>
      </c>
      <c r="T257" s="22">
        <v>6.4999999999999997E-3</v>
      </c>
    </row>
    <row r="258" spans="1:20" x14ac:dyDescent="0.25">
      <c r="A258">
        <v>2020</v>
      </c>
      <c r="B258" t="s">
        <v>236</v>
      </c>
      <c r="C258" t="s">
        <v>235</v>
      </c>
      <c r="D258">
        <v>35</v>
      </c>
      <c r="E258" t="s">
        <v>146</v>
      </c>
      <c r="F258" s="22">
        <v>4447.67</v>
      </c>
      <c r="G258" s="22">
        <v>13.67</v>
      </c>
      <c r="H258" s="22">
        <v>-19.68</v>
      </c>
      <c r="I258" s="22">
        <v>1.35</v>
      </c>
      <c r="J258" s="22">
        <v>-22.18</v>
      </c>
      <c r="K258" s="22">
        <v>0.35</v>
      </c>
      <c r="L258" s="22">
        <v>0</v>
      </c>
      <c r="M258" s="22">
        <v>64.64</v>
      </c>
      <c r="N258" s="22">
        <v>-39.69</v>
      </c>
      <c r="O258" s="22">
        <v>0</v>
      </c>
      <c r="P258" s="22">
        <v>3.86</v>
      </c>
      <c r="Q258" s="22">
        <v>0</v>
      </c>
      <c r="R258" s="22">
        <v>4350.45</v>
      </c>
      <c r="S258" s="22">
        <v>93.97</v>
      </c>
      <c r="T258" s="22">
        <v>3.0224000000000001E-2</v>
      </c>
    </row>
    <row r="259" spans="1:20" x14ac:dyDescent="0.25">
      <c r="A259">
        <v>2020</v>
      </c>
      <c r="B259" t="s">
        <v>236</v>
      </c>
      <c r="C259" t="s">
        <v>235</v>
      </c>
      <c r="D259">
        <v>47</v>
      </c>
      <c r="E259" t="s">
        <v>159</v>
      </c>
      <c r="F259" s="22">
        <v>7221.57</v>
      </c>
      <c r="G259" s="22">
        <v>22.2</v>
      </c>
      <c r="H259" s="22">
        <v>-31.96</v>
      </c>
      <c r="I259" s="22">
        <v>2.19</v>
      </c>
      <c r="J259" s="22">
        <v>-36.020000000000003</v>
      </c>
      <c r="K259" s="22">
        <v>0.56999999999999995</v>
      </c>
      <c r="L259" s="22">
        <v>0</v>
      </c>
      <c r="M259" s="22">
        <v>104.96</v>
      </c>
      <c r="N259" s="22">
        <v>-64.44</v>
      </c>
      <c r="O259" s="22">
        <v>0</v>
      </c>
      <c r="P259" s="22">
        <v>6.28</v>
      </c>
      <c r="Q259" s="22">
        <v>0</v>
      </c>
      <c r="R259" s="22">
        <v>7063.75</v>
      </c>
      <c r="S259" s="22">
        <v>152.56</v>
      </c>
      <c r="T259" s="22">
        <v>4.9074E-2</v>
      </c>
    </row>
    <row r="260" spans="1:20" x14ac:dyDescent="0.25">
      <c r="A260">
        <v>2020</v>
      </c>
      <c r="B260" t="s">
        <v>236</v>
      </c>
      <c r="C260" t="s">
        <v>235</v>
      </c>
      <c r="D260">
        <v>54</v>
      </c>
      <c r="E260" t="s">
        <v>226</v>
      </c>
      <c r="F260" s="22">
        <v>55668.09</v>
      </c>
      <c r="G260" s="22">
        <v>171.15</v>
      </c>
      <c r="H260" s="22">
        <v>-246.37</v>
      </c>
      <c r="I260" s="22">
        <v>16.89</v>
      </c>
      <c r="J260" s="22">
        <v>-277.66000000000003</v>
      </c>
      <c r="K260" s="22">
        <v>4.3899999999999997</v>
      </c>
      <c r="L260" s="22">
        <v>0</v>
      </c>
      <c r="M260" s="22">
        <v>809.1</v>
      </c>
      <c r="N260" s="22">
        <v>-496.78</v>
      </c>
      <c r="O260" s="22">
        <v>0</v>
      </c>
      <c r="P260" s="22">
        <v>48.37</v>
      </c>
      <c r="Q260" s="22">
        <v>0</v>
      </c>
      <c r="R260" s="22">
        <v>54451.48</v>
      </c>
      <c r="S260" s="22">
        <v>1176.03</v>
      </c>
      <c r="T260" s="22">
        <v>0.37829099999999999</v>
      </c>
    </row>
    <row r="261" spans="1:20" x14ac:dyDescent="0.25">
      <c r="A261">
        <v>2020</v>
      </c>
      <c r="B261" t="s">
        <v>234</v>
      </c>
      <c r="C261" t="s">
        <v>233</v>
      </c>
      <c r="D261">
        <v>5</v>
      </c>
      <c r="E261" t="s">
        <v>162</v>
      </c>
      <c r="F261" s="22">
        <v>47.67</v>
      </c>
      <c r="G261" s="22">
        <v>0.15</v>
      </c>
      <c r="H261" s="22">
        <v>-0.15</v>
      </c>
      <c r="I261" s="22">
        <v>0.02</v>
      </c>
      <c r="J261" s="22">
        <v>-0.23</v>
      </c>
      <c r="K261" s="22">
        <v>0</v>
      </c>
      <c r="L261" s="22">
        <v>0</v>
      </c>
      <c r="M261" s="22">
        <v>0.71</v>
      </c>
      <c r="N261" s="22">
        <v>-0.43</v>
      </c>
      <c r="O261" s="22">
        <v>0</v>
      </c>
      <c r="P261" s="22">
        <v>0.05</v>
      </c>
      <c r="Q261" s="22">
        <v>0</v>
      </c>
      <c r="R261" s="22">
        <v>46.68</v>
      </c>
      <c r="S261" s="22">
        <v>1.03</v>
      </c>
      <c r="T261" s="22">
        <v>2.6499999999999999E-4</v>
      </c>
    </row>
    <row r="262" spans="1:20" x14ac:dyDescent="0.25">
      <c r="A262">
        <v>2020</v>
      </c>
      <c r="B262" t="s">
        <v>234</v>
      </c>
      <c r="C262" t="s">
        <v>233</v>
      </c>
      <c r="D262">
        <v>7</v>
      </c>
      <c r="E262" t="s">
        <v>190</v>
      </c>
      <c r="F262" s="22">
        <v>76137.14</v>
      </c>
      <c r="G262" s="22">
        <v>234.08</v>
      </c>
      <c r="H262" s="22">
        <v>-314.58999999999997</v>
      </c>
      <c r="I262" s="22">
        <v>23.12</v>
      </c>
      <c r="J262" s="22">
        <v>-379.76</v>
      </c>
      <c r="K262" s="22">
        <v>5.4</v>
      </c>
      <c r="L262" s="22">
        <v>0</v>
      </c>
      <c r="M262" s="22">
        <v>1106.57</v>
      </c>
      <c r="N262" s="22">
        <v>-679.48</v>
      </c>
      <c r="O262" s="22">
        <v>-18006.78</v>
      </c>
      <c r="P262" s="22">
        <v>66.16</v>
      </c>
      <c r="Q262" s="22">
        <v>0</v>
      </c>
      <c r="R262" s="22">
        <v>56835.64</v>
      </c>
      <c r="S262" s="22">
        <v>1261.53</v>
      </c>
      <c r="T262" s="22">
        <v>0.42317900000000003</v>
      </c>
    </row>
    <row r="263" spans="1:20" x14ac:dyDescent="0.25">
      <c r="A263">
        <v>2020</v>
      </c>
      <c r="B263" t="s">
        <v>234</v>
      </c>
      <c r="C263" t="s">
        <v>233</v>
      </c>
      <c r="D263">
        <v>8</v>
      </c>
      <c r="E263" t="s">
        <v>225</v>
      </c>
      <c r="F263" s="22">
        <v>13582.3</v>
      </c>
      <c r="G263" s="22">
        <v>41.76</v>
      </c>
      <c r="H263" s="22">
        <v>-56.12</v>
      </c>
      <c r="I263" s="22">
        <v>4.12</v>
      </c>
      <c r="J263" s="22">
        <v>-67.75</v>
      </c>
      <c r="K263" s="22">
        <v>0.96</v>
      </c>
      <c r="L263" s="22">
        <v>0</v>
      </c>
      <c r="M263" s="22">
        <v>197.4</v>
      </c>
      <c r="N263" s="22">
        <v>-121.21</v>
      </c>
      <c r="O263" s="22">
        <v>0</v>
      </c>
      <c r="P263" s="22">
        <v>11.8</v>
      </c>
      <c r="Q263" s="22">
        <v>0</v>
      </c>
      <c r="R263" s="22">
        <v>13289.45</v>
      </c>
      <c r="S263" s="22">
        <v>286.93</v>
      </c>
      <c r="T263" s="22">
        <v>7.5492000000000004E-2</v>
      </c>
    </row>
    <row r="264" spans="1:20" x14ac:dyDescent="0.25">
      <c r="A264">
        <v>2020</v>
      </c>
      <c r="B264" t="s">
        <v>234</v>
      </c>
      <c r="C264" t="s">
        <v>233</v>
      </c>
      <c r="D264">
        <v>9</v>
      </c>
      <c r="E264" t="s">
        <v>224</v>
      </c>
      <c r="F264" s="22">
        <v>89480.34</v>
      </c>
      <c r="G264" s="22">
        <v>275.10000000000002</v>
      </c>
      <c r="H264" s="22">
        <v>-369.71</v>
      </c>
      <c r="I264" s="22">
        <v>27.17</v>
      </c>
      <c r="J264" s="22">
        <v>-446.31</v>
      </c>
      <c r="K264" s="22">
        <v>6.35</v>
      </c>
      <c r="L264" s="22">
        <v>0</v>
      </c>
      <c r="M264" s="22">
        <v>1300.5</v>
      </c>
      <c r="N264" s="22">
        <v>-798.56</v>
      </c>
      <c r="O264" s="22">
        <v>0</v>
      </c>
      <c r="P264" s="22">
        <v>77.75</v>
      </c>
      <c r="Q264" s="22">
        <v>0</v>
      </c>
      <c r="R264" s="22">
        <v>87551.08</v>
      </c>
      <c r="S264" s="22">
        <v>1890.26</v>
      </c>
      <c r="T264" s="22">
        <v>0.49734200000000001</v>
      </c>
    </row>
    <row r="265" spans="1:20" x14ac:dyDescent="0.25">
      <c r="A265">
        <v>2020</v>
      </c>
      <c r="B265" t="s">
        <v>234</v>
      </c>
      <c r="C265" t="s">
        <v>233</v>
      </c>
      <c r="D265">
        <v>27</v>
      </c>
      <c r="E265" t="s">
        <v>149</v>
      </c>
      <c r="F265" s="22">
        <v>95.72</v>
      </c>
      <c r="G265" s="22">
        <v>0.28999999999999998</v>
      </c>
      <c r="H265" s="22">
        <v>-0.41</v>
      </c>
      <c r="I265" s="22">
        <v>0.03</v>
      </c>
      <c r="J265" s="22">
        <v>-0.48</v>
      </c>
      <c r="K265" s="22">
        <v>0.01</v>
      </c>
      <c r="L265" s="22">
        <v>0</v>
      </c>
      <c r="M265" s="22">
        <v>1.39</v>
      </c>
      <c r="N265" s="22">
        <v>-0.85</v>
      </c>
      <c r="O265" s="22">
        <v>0</v>
      </c>
      <c r="P265" s="22">
        <v>0.08</v>
      </c>
      <c r="Q265" s="22">
        <v>0</v>
      </c>
      <c r="R265" s="22">
        <v>93.64</v>
      </c>
      <c r="S265" s="22">
        <v>2.02</v>
      </c>
      <c r="T265" s="22">
        <v>5.3200000000000003E-4</v>
      </c>
    </row>
    <row r="266" spans="1:20" x14ac:dyDescent="0.25">
      <c r="A266">
        <v>2020</v>
      </c>
      <c r="B266" t="s">
        <v>234</v>
      </c>
      <c r="C266" t="s">
        <v>233</v>
      </c>
      <c r="D266">
        <v>35</v>
      </c>
      <c r="E266" t="s">
        <v>146</v>
      </c>
      <c r="F266" s="22">
        <v>95.72</v>
      </c>
      <c r="G266" s="22">
        <v>0.28999999999999998</v>
      </c>
      <c r="H266" s="22">
        <v>-0.41</v>
      </c>
      <c r="I266" s="22">
        <v>0.03</v>
      </c>
      <c r="J266" s="22">
        <v>-0.48</v>
      </c>
      <c r="K266" s="22">
        <v>0.01</v>
      </c>
      <c r="L266" s="22">
        <v>0</v>
      </c>
      <c r="M266" s="22">
        <v>1.39</v>
      </c>
      <c r="N266" s="22">
        <v>-0.85</v>
      </c>
      <c r="O266" s="22">
        <v>0</v>
      </c>
      <c r="P266" s="22">
        <v>0.08</v>
      </c>
      <c r="Q266" s="22">
        <v>0</v>
      </c>
      <c r="R266" s="22">
        <v>93.64</v>
      </c>
      <c r="S266" s="22">
        <v>2.02</v>
      </c>
      <c r="T266" s="22">
        <v>5.3200000000000003E-4</v>
      </c>
    </row>
    <row r="267" spans="1:20" x14ac:dyDescent="0.25">
      <c r="A267">
        <v>2020</v>
      </c>
      <c r="B267" t="s">
        <v>234</v>
      </c>
      <c r="C267" t="s">
        <v>233</v>
      </c>
      <c r="D267">
        <v>47</v>
      </c>
      <c r="E267" t="s">
        <v>159</v>
      </c>
      <c r="F267" s="22">
        <v>478.22</v>
      </c>
      <c r="G267" s="22">
        <v>1.47</v>
      </c>
      <c r="H267" s="22">
        <v>-1.99</v>
      </c>
      <c r="I267" s="22">
        <v>0.15</v>
      </c>
      <c r="J267" s="22">
        <v>-2.39</v>
      </c>
      <c r="K267" s="22">
        <v>0.03</v>
      </c>
      <c r="L267" s="22">
        <v>0</v>
      </c>
      <c r="M267" s="22">
        <v>6.95</v>
      </c>
      <c r="N267" s="22">
        <v>-4.2699999999999996</v>
      </c>
      <c r="O267" s="22">
        <v>0</v>
      </c>
      <c r="P267" s="22">
        <v>0.42</v>
      </c>
      <c r="Q267" s="22">
        <v>0</v>
      </c>
      <c r="R267" s="22">
        <v>467.88</v>
      </c>
      <c r="S267" s="22">
        <v>10.11</v>
      </c>
      <c r="T267" s="22">
        <v>2.6580000000000002E-3</v>
      </c>
    </row>
    <row r="268" spans="1:20" x14ac:dyDescent="0.25">
      <c r="A268">
        <v>2020</v>
      </c>
      <c r="B268" t="s">
        <v>232</v>
      </c>
      <c r="C268" t="s">
        <v>231</v>
      </c>
      <c r="D268">
        <v>1</v>
      </c>
      <c r="E268" t="s">
        <v>137</v>
      </c>
      <c r="F268" s="22">
        <v>74992.039999999994</v>
      </c>
      <c r="G268" s="22">
        <v>136.86000000000001</v>
      </c>
      <c r="H268" s="22">
        <v>-208.67</v>
      </c>
      <c r="I268" s="22">
        <v>35.93</v>
      </c>
      <c r="J268" s="22">
        <v>-710.05</v>
      </c>
      <c r="K268" s="22">
        <v>5.89</v>
      </c>
      <c r="L268" s="22">
        <v>0</v>
      </c>
      <c r="M268" s="22">
        <v>847.31</v>
      </c>
      <c r="N268" s="22">
        <v>-495.52</v>
      </c>
      <c r="O268" s="22">
        <v>0</v>
      </c>
      <c r="P268" s="22">
        <v>501.05</v>
      </c>
      <c r="Q268" s="22">
        <v>0</v>
      </c>
      <c r="R268" s="22">
        <v>73229.59</v>
      </c>
      <c r="S268" s="22">
        <v>1358.74</v>
      </c>
      <c r="T268" s="22">
        <v>0.51712800000000003</v>
      </c>
    </row>
    <row r="269" spans="1:20" x14ac:dyDescent="0.25">
      <c r="A269">
        <v>2020</v>
      </c>
      <c r="B269" t="s">
        <v>232</v>
      </c>
      <c r="C269" t="s">
        <v>231</v>
      </c>
      <c r="D269">
        <v>5</v>
      </c>
      <c r="E269" t="s">
        <v>162</v>
      </c>
      <c r="F269" s="22">
        <v>5020.76</v>
      </c>
      <c r="G269" s="22">
        <v>9.16</v>
      </c>
      <c r="H269" s="22">
        <v>-13.96</v>
      </c>
      <c r="I269" s="22">
        <v>2.41</v>
      </c>
      <c r="J269" s="22">
        <v>-47.54</v>
      </c>
      <c r="K269" s="22">
        <v>0.39</v>
      </c>
      <c r="L269" s="22">
        <v>0</v>
      </c>
      <c r="M269" s="22">
        <v>56.73</v>
      </c>
      <c r="N269" s="22">
        <v>-33.17</v>
      </c>
      <c r="O269" s="22">
        <v>0</v>
      </c>
      <c r="P269" s="22">
        <v>33.549999999999997</v>
      </c>
      <c r="Q269" s="22">
        <v>0</v>
      </c>
      <c r="R269" s="22">
        <v>4902.76</v>
      </c>
      <c r="S269" s="22">
        <v>90.98</v>
      </c>
      <c r="T269" s="22">
        <v>3.4622E-2</v>
      </c>
    </row>
    <row r="270" spans="1:20" x14ac:dyDescent="0.25">
      <c r="A270">
        <v>2020</v>
      </c>
      <c r="B270" t="s">
        <v>232</v>
      </c>
      <c r="C270" t="s">
        <v>231</v>
      </c>
      <c r="D270">
        <v>35</v>
      </c>
      <c r="E270" t="s">
        <v>146</v>
      </c>
      <c r="F270" s="22">
        <v>6997.04</v>
      </c>
      <c r="G270" s="22">
        <v>12.77</v>
      </c>
      <c r="H270" s="22">
        <v>-19.46</v>
      </c>
      <c r="I270" s="22">
        <v>3.35</v>
      </c>
      <c r="J270" s="22">
        <v>-66.25</v>
      </c>
      <c r="K270" s="22">
        <v>0.55000000000000004</v>
      </c>
      <c r="L270" s="22">
        <v>0</v>
      </c>
      <c r="M270" s="22">
        <v>79.06</v>
      </c>
      <c r="N270" s="22">
        <v>-46.23</v>
      </c>
      <c r="O270" s="22">
        <v>0</v>
      </c>
      <c r="P270" s="22">
        <v>46.75</v>
      </c>
      <c r="Q270" s="22">
        <v>0</v>
      </c>
      <c r="R270" s="22">
        <v>6832.58</v>
      </c>
      <c r="S270" s="22">
        <v>126.81</v>
      </c>
      <c r="T270" s="22">
        <v>4.8250000000000001E-2</v>
      </c>
    </row>
    <row r="271" spans="1:20" x14ac:dyDescent="0.25">
      <c r="A271">
        <v>2020</v>
      </c>
      <c r="B271" t="s">
        <v>232</v>
      </c>
      <c r="C271" t="s">
        <v>231</v>
      </c>
      <c r="D271">
        <v>47</v>
      </c>
      <c r="E271" t="s">
        <v>159</v>
      </c>
      <c r="F271" s="22">
        <v>9988.2900000000009</v>
      </c>
      <c r="G271" s="22">
        <v>18.23</v>
      </c>
      <c r="H271" s="22">
        <v>-27.78</v>
      </c>
      <c r="I271" s="22">
        <v>4.79</v>
      </c>
      <c r="J271" s="22">
        <v>-94.57</v>
      </c>
      <c r="K271" s="22">
        <v>0.78</v>
      </c>
      <c r="L271" s="22">
        <v>0</v>
      </c>
      <c r="M271" s="22">
        <v>112.86</v>
      </c>
      <c r="N271" s="22">
        <v>-66</v>
      </c>
      <c r="O271" s="22">
        <v>0</v>
      </c>
      <c r="P271" s="22">
        <v>66.739999999999995</v>
      </c>
      <c r="Q271" s="22">
        <v>0</v>
      </c>
      <c r="R271" s="22">
        <v>9753.57</v>
      </c>
      <c r="S271" s="22">
        <v>180.97</v>
      </c>
      <c r="T271" s="22">
        <v>6.8876999999999994E-2</v>
      </c>
    </row>
    <row r="272" spans="1:20" x14ac:dyDescent="0.25">
      <c r="A272">
        <v>2020</v>
      </c>
      <c r="B272" t="s">
        <v>232</v>
      </c>
      <c r="C272" t="s">
        <v>231</v>
      </c>
      <c r="D272">
        <v>54</v>
      </c>
      <c r="E272" t="s">
        <v>226</v>
      </c>
      <c r="F272" s="22">
        <v>48018.27</v>
      </c>
      <c r="G272" s="22">
        <v>87.64</v>
      </c>
      <c r="H272" s="22">
        <v>-133.59</v>
      </c>
      <c r="I272" s="22">
        <v>23.01</v>
      </c>
      <c r="J272" s="22">
        <v>-454.65</v>
      </c>
      <c r="K272" s="22">
        <v>3.77</v>
      </c>
      <c r="L272" s="22">
        <v>0</v>
      </c>
      <c r="M272" s="22">
        <v>542.54999999999995</v>
      </c>
      <c r="N272" s="22">
        <v>-317.27999999999997</v>
      </c>
      <c r="O272" s="22">
        <v>0</v>
      </c>
      <c r="P272" s="22">
        <v>320.83999999999997</v>
      </c>
      <c r="Q272" s="22">
        <v>0</v>
      </c>
      <c r="R272" s="22">
        <v>46889.760000000002</v>
      </c>
      <c r="S272" s="22">
        <v>870.04</v>
      </c>
      <c r="T272" s="22">
        <v>0.331123</v>
      </c>
    </row>
    <row r="273" spans="1:20" x14ac:dyDescent="0.25">
      <c r="A273">
        <v>2020</v>
      </c>
      <c r="B273" t="s">
        <v>230</v>
      </c>
      <c r="C273" t="s">
        <v>229</v>
      </c>
      <c r="D273">
        <v>5</v>
      </c>
      <c r="E273" t="s">
        <v>162</v>
      </c>
      <c r="F273" s="22">
        <v>5020.95</v>
      </c>
      <c r="G273" s="22">
        <v>9.16</v>
      </c>
      <c r="H273" s="22">
        <v>-15.4</v>
      </c>
      <c r="I273" s="22">
        <v>2.4</v>
      </c>
      <c r="J273" s="22">
        <v>-47.54</v>
      </c>
      <c r="K273" s="22">
        <v>0.37</v>
      </c>
      <c r="L273" s="22">
        <v>0</v>
      </c>
      <c r="M273" s="22">
        <v>56.74</v>
      </c>
      <c r="N273" s="22">
        <v>-33.18</v>
      </c>
      <c r="O273" s="22">
        <v>0</v>
      </c>
      <c r="P273" s="22">
        <v>33.54</v>
      </c>
      <c r="Q273" s="22">
        <v>0</v>
      </c>
      <c r="R273" s="22">
        <v>4901.5200000000004</v>
      </c>
      <c r="S273" s="22">
        <v>90.96</v>
      </c>
      <c r="T273" s="22">
        <v>3.2302999999999998E-2</v>
      </c>
    </row>
    <row r="274" spans="1:20" x14ac:dyDescent="0.25">
      <c r="A274">
        <v>2020</v>
      </c>
      <c r="B274" t="s">
        <v>230</v>
      </c>
      <c r="C274" t="s">
        <v>229</v>
      </c>
      <c r="D274">
        <v>7</v>
      </c>
      <c r="E274" t="s">
        <v>190</v>
      </c>
      <c r="F274" s="22">
        <v>40006.53</v>
      </c>
      <c r="G274" s="22">
        <v>73.010000000000005</v>
      </c>
      <c r="H274" s="22">
        <v>-122.88</v>
      </c>
      <c r="I274" s="22">
        <v>19.170000000000002</v>
      </c>
      <c r="J274" s="22">
        <v>-378.79</v>
      </c>
      <c r="K274" s="22">
        <v>2.9</v>
      </c>
      <c r="L274" s="22">
        <v>0</v>
      </c>
      <c r="M274" s="22">
        <v>452.03</v>
      </c>
      <c r="N274" s="22">
        <v>-264.36</v>
      </c>
      <c r="O274" s="22">
        <v>-11579.74</v>
      </c>
      <c r="P274" s="22">
        <v>267.31</v>
      </c>
      <c r="Q274" s="22">
        <v>0</v>
      </c>
      <c r="R274" s="22">
        <v>27668.79</v>
      </c>
      <c r="S274" s="22">
        <v>531.07000000000005</v>
      </c>
      <c r="T274" s="22">
        <v>0.25738800000000001</v>
      </c>
    </row>
    <row r="275" spans="1:20" x14ac:dyDescent="0.25">
      <c r="A275">
        <v>2020</v>
      </c>
      <c r="B275" t="s">
        <v>230</v>
      </c>
      <c r="C275" t="s">
        <v>229</v>
      </c>
      <c r="D275">
        <v>8</v>
      </c>
      <c r="E275" t="s">
        <v>225</v>
      </c>
      <c r="F275" s="22">
        <v>0</v>
      </c>
      <c r="G275" s="22">
        <v>0</v>
      </c>
      <c r="H275" s="22">
        <v>0</v>
      </c>
      <c r="I275" s="22">
        <v>0</v>
      </c>
      <c r="J275" s="22">
        <v>0</v>
      </c>
      <c r="K275" s="22">
        <v>0</v>
      </c>
      <c r="L275" s="22">
        <v>0</v>
      </c>
      <c r="M275" s="22">
        <v>0</v>
      </c>
      <c r="N275" s="22">
        <v>0</v>
      </c>
      <c r="O275" s="22">
        <v>0</v>
      </c>
      <c r="P275" s="22">
        <v>0</v>
      </c>
      <c r="Q275" s="22">
        <v>0</v>
      </c>
      <c r="R275" s="22">
        <v>0</v>
      </c>
      <c r="S275" s="22">
        <v>0</v>
      </c>
      <c r="T275" s="22">
        <v>0</v>
      </c>
    </row>
    <row r="276" spans="1:20" x14ac:dyDescent="0.25">
      <c r="A276">
        <v>2020</v>
      </c>
      <c r="B276" t="s">
        <v>230</v>
      </c>
      <c r="C276" t="s">
        <v>229</v>
      </c>
      <c r="D276">
        <v>9</v>
      </c>
      <c r="E276" t="s">
        <v>224</v>
      </c>
      <c r="F276" s="22">
        <v>94915.5</v>
      </c>
      <c r="G276" s="22">
        <v>173.22</v>
      </c>
      <c r="H276" s="22">
        <v>-291.48</v>
      </c>
      <c r="I276" s="22">
        <v>45.49</v>
      </c>
      <c r="J276" s="22">
        <v>-898.69</v>
      </c>
      <c r="K276" s="22">
        <v>6.89</v>
      </c>
      <c r="L276" s="22">
        <v>0</v>
      </c>
      <c r="M276" s="22">
        <v>1072.43</v>
      </c>
      <c r="N276" s="22">
        <v>-627.17999999999995</v>
      </c>
      <c r="O276" s="22">
        <v>0</v>
      </c>
      <c r="P276" s="22">
        <v>634.19000000000005</v>
      </c>
      <c r="Q276" s="22">
        <v>0</v>
      </c>
      <c r="R276" s="22">
        <v>92657.37</v>
      </c>
      <c r="S276" s="22">
        <v>1719.79</v>
      </c>
      <c r="T276" s="22">
        <v>0.610653</v>
      </c>
    </row>
    <row r="277" spans="1:20" x14ac:dyDescent="0.25">
      <c r="A277">
        <v>2020</v>
      </c>
      <c r="B277" t="s">
        <v>230</v>
      </c>
      <c r="C277" t="s">
        <v>229</v>
      </c>
      <c r="D277">
        <v>10</v>
      </c>
      <c r="E277" t="s">
        <v>161</v>
      </c>
      <c r="F277" s="22">
        <v>0</v>
      </c>
      <c r="G277" s="22">
        <v>0</v>
      </c>
      <c r="H277" s="22">
        <v>0</v>
      </c>
      <c r="I277" s="22">
        <v>0</v>
      </c>
      <c r="J277" s="22">
        <v>0</v>
      </c>
      <c r="K277" s="22">
        <v>0</v>
      </c>
      <c r="L277" s="22">
        <v>0</v>
      </c>
      <c r="M277" s="22">
        <v>0</v>
      </c>
      <c r="N277" s="22">
        <v>0</v>
      </c>
      <c r="O277" s="22">
        <v>0</v>
      </c>
      <c r="P277" s="22">
        <v>0</v>
      </c>
      <c r="Q277" s="22">
        <v>0</v>
      </c>
      <c r="R277" s="22">
        <v>0</v>
      </c>
      <c r="S277" s="22">
        <v>0</v>
      </c>
      <c r="T277" s="22">
        <v>0</v>
      </c>
    </row>
    <row r="278" spans="1:20" x14ac:dyDescent="0.25">
      <c r="A278">
        <v>2020</v>
      </c>
      <c r="B278" t="s">
        <v>230</v>
      </c>
      <c r="C278" t="s">
        <v>229</v>
      </c>
      <c r="D278">
        <v>27</v>
      </c>
      <c r="E278" t="s">
        <v>149</v>
      </c>
      <c r="F278" s="22">
        <v>0</v>
      </c>
      <c r="G278" s="22">
        <v>0</v>
      </c>
      <c r="H278" s="22">
        <v>0</v>
      </c>
      <c r="I278" s="22">
        <v>0</v>
      </c>
      <c r="J278" s="22">
        <v>0</v>
      </c>
      <c r="K278" s="22">
        <v>0</v>
      </c>
      <c r="L278" s="22">
        <v>0</v>
      </c>
      <c r="M278" s="22">
        <v>0</v>
      </c>
      <c r="N278" s="22">
        <v>0</v>
      </c>
      <c r="O278" s="22">
        <v>0</v>
      </c>
      <c r="P278" s="22">
        <v>0</v>
      </c>
      <c r="Q278" s="22">
        <v>0</v>
      </c>
      <c r="R278" s="22">
        <v>0</v>
      </c>
      <c r="S278" s="22">
        <v>0</v>
      </c>
      <c r="T278" s="22">
        <v>0</v>
      </c>
    </row>
    <row r="279" spans="1:20" x14ac:dyDescent="0.25">
      <c r="A279">
        <v>2020</v>
      </c>
      <c r="B279" t="s">
        <v>230</v>
      </c>
      <c r="C279" t="s">
        <v>229</v>
      </c>
      <c r="D279">
        <v>35</v>
      </c>
      <c r="E279" t="s">
        <v>146</v>
      </c>
      <c r="F279" s="22">
        <v>9507.51</v>
      </c>
      <c r="G279" s="22">
        <v>17.350000000000001</v>
      </c>
      <c r="H279" s="22">
        <v>-29.2</v>
      </c>
      <c r="I279" s="22">
        <v>4.5599999999999996</v>
      </c>
      <c r="J279" s="22">
        <v>-90.02</v>
      </c>
      <c r="K279" s="22">
        <v>0.69</v>
      </c>
      <c r="L279" s="22">
        <v>0</v>
      </c>
      <c r="M279" s="22">
        <v>107.42</v>
      </c>
      <c r="N279" s="22">
        <v>-62.82</v>
      </c>
      <c r="O279" s="22">
        <v>0</v>
      </c>
      <c r="P279" s="22">
        <v>63.53</v>
      </c>
      <c r="Q279" s="22">
        <v>0</v>
      </c>
      <c r="R279" s="22">
        <v>9281.31</v>
      </c>
      <c r="S279" s="22">
        <v>172.28</v>
      </c>
      <c r="T279" s="22">
        <v>6.1168E-2</v>
      </c>
    </row>
    <row r="280" spans="1:20" x14ac:dyDescent="0.25">
      <c r="A280">
        <v>2020</v>
      </c>
      <c r="B280" t="s">
        <v>230</v>
      </c>
      <c r="C280" t="s">
        <v>229</v>
      </c>
      <c r="D280">
        <v>47</v>
      </c>
      <c r="E280" t="s">
        <v>159</v>
      </c>
      <c r="F280" s="22">
        <v>5982.3</v>
      </c>
      <c r="G280" s="22">
        <v>10.92</v>
      </c>
      <c r="H280" s="22">
        <v>-18.38</v>
      </c>
      <c r="I280" s="22">
        <v>2.87</v>
      </c>
      <c r="J280" s="22">
        <v>-56.64</v>
      </c>
      <c r="K280" s="22">
        <v>0.43</v>
      </c>
      <c r="L280" s="22">
        <v>0</v>
      </c>
      <c r="M280" s="22">
        <v>67.59</v>
      </c>
      <c r="N280" s="22">
        <v>-39.53</v>
      </c>
      <c r="O280" s="22">
        <v>0</v>
      </c>
      <c r="P280" s="22">
        <v>39.97</v>
      </c>
      <c r="Q280" s="22">
        <v>0</v>
      </c>
      <c r="R280" s="22">
        <v>5839.97</v>
      </c>
      <c r="S280" s="22">
        <v>108.39</v>
      </c>
      <c r="T280" s="22">
        <v>3.8488000000000001E-2</v>
      </c>
    </row>
    <row r="281" spans="1:20" x14ac:dyDescent="0.25">
      <c r="A281">
        <v>2020</v>
      </c>
      <c r="B281" t="s">
        <v>228</v>
      </c>
      <c r="C281" t="s">
        <v>227</v>
      </c>
      <c r="D281">
        <v>1</v>
      </c>
      <c r="E281" t="s">
        <v>137</v>
      </c>
      <c r="F281" s="22">
        <v>39017.35</v>
      </c>
      <c r="G281" s="22">
        <v>286.64</v>
      </c>
      <c r="H281" s="22">
        <v>7.11</v>
      </c>
      <c r="I281" s="22">
        <v>64.3</v>
      </c>
      <c r="J281" s="22">
        <v>-187.64</v>
      </c>
      <c r="K281" s="22">
        <v>3.09</v>
      </c>
      <c r="L281" s="22">
        <v>0</v>
      </c>
      <c r="M281" s="22">
        <v>386.68</v>
      </c>
      <c r="N281" s="22">
        <v>-290.70999999999998</v>
      </c>
      <c r="O281" s="22">
        <v>0</v>
      </c>
      <c r="P281" s="22">
        <v>183.3</v>
      </c>
      <c r="Q281" s="22">
        <v>0</v>
      </c>
      <c r="R281" s="22">
        <v>38575.08</v>
      </c>
      <c r="S281" s="22">
        <v>692.66</v>
      </c>
      <c r="T281" s="22">
        <v>0.48833500000000002</v>
      </c>
    </row>
    <row r="282" spans="1:20" x14ac:dyDescent="0.25">
      <c r="A282">
        <v>2020</v>
      </c>
      <c r="B282" t="s">
        <v>228</v>
      </c>
      <c r="C282" t="s">
        <v>227</v>
      </c>
      <c r="D282">
        <v>5</v>
      </c>
      <c r="E282" t="s">
        <v>162</v>
      </c>
      <c r="F282" s="22">
        <v>11539.78</v>
      </c>
      <c r="G282" s="22">
        <v>84.78</v>
      </c>
      <c r="H282" s="22">
        <v>2.1</v>
      </c>
      <c r="I282" s="22">
        <v>19.02</v>
      </c>
      <c r="J282" s="22">
        <v>-55.5</v>
      </c>
      <c r="K282" s="22">
        <v>0.92</v>
      </c>
      <c r="L282" s="22">
        <v>0</v>
      </c>
      <c r="M282" s="22">
        <v>114.37</v>
      </c>
      <c r="N282" s="22">
        <v>-85.98</v>
      </c>
      <c r="O282" s="22">
        <v>0</v>
      </c>
      <c r="P282" s="22">
        <v>54.21</v>
      </c>
      <c r="Q282" s="22">
        <v>0</v>
      </c>
      <c r="R282" s="22">
        <v>11408.97</v>
      </c>
      <c r="S282" s="22">
        <v>204.85</v>
      </c>
      <c r="T282" s="22">
        <v>0.14443</v>
      </c>
    </row>
    <row r="283" spans="1:20" x14ac:dyDescent="0.25">
      <c r="A283">
        <v>2020</v>
      </c>
      <c r="B283" t="s">
        <v>228</v>
      </c>
      <c r="C283" t="s">
        <v>227</v>
      </c>
      <c r="D283">
        <v>27</v>
      </c>
      <c r="E283" t="s">
        <v>149</v>
      </c>
      <c r="F283" s="22">
        <v>900.54</v>
      </c>
      <c r="G283" s="22">
        <v>6.62</v>
      </c>
      <c r="H283" s="22">
        <v>0.16</v>
      </c>
      <c r="I283" s="22">
        <v>1.48</v>
      </c>
      <c r="J283" s="22">
        <v>-4.33</v>
      </c>
      <c r="K283" s="22">
        <v>7.0000000000000007E-2</v>
      </c>
      <c r="L283" s="22">
        <v>0</v>
      </c>
      <c r="M283" s="22">
        <v>8.92</v>
      </c>
      <c r="N283" s="22">
        <v>-6.71</v>
      </c>
      <c r="O283" s="22">
        <v>0</v>
      </c>
      <c r="P283" s="22">
        <v>4.2300000000000004</v>
      </c>
      <c r="Q283" s="22">
        <v>0</v>
      </c>
      <c r="R283" s="22">
        <v>890.34</v>
      </c>
      <c r="S283" s="22">
        <v>15.97</v>
      </c>
      <c r="T283" s="22">
        <v>1.1271E-2</v>
      </c>
    </row>
    <row r="284" spans="1:20" x14ac:dyDescent="0.25">
      <c r="A284">
        <v>2020</v>
      </c>
      <c r="B284" t="s">
        <v>228</v>
      </c>
      <c r="C284" t="s">
        <v>227</v>
      </c>
      <c r="D284">
        <v>35</v>
      </c>
      <c r="E284" t="s">
        <v>146</v>
      </c>
      <c r="F284" s="22">
        <v>8146.96</v>
      </c>
      <c r="G284" s="22">
        <v>59.85</v>
      </c>
      <c r="H284" s="22">
        <v>1.48</v>
      </c>
      <c r="I284" s="22">
        <v>13.43</v>
      </c>
      <c r="J284" s="22">
        <v>-39.18</v>
      </c>
      <c r="K284" s="22">
        <v>0.65</v>
      </c>
      <c r="L284" s="22">
        <v>0</v>
      </c>
      <c r="M284" s="22">
        <v>80.739999999999995</v>
      </c>
      <c r="N284" s="22">
        <v>-60.7</v>
      </c>
      <c r="O284" s="22">
        <v>0</v>
      </c>
      <c r="P284" s="22">
        <v>38.270000000000003</v>
      </c>
      <c r="Q284" s="22">
        <v>0</v>
      </c>
      <c r="R284" s="22">
        <v>8054.61</v>
      </c>
      <c r="S284" s="22">
        <v>144.62</v>
      </c>
      <c r="T284" s="22">
        <v>0.101966</v>
      </c>
    </row>
    <row r="285" spans="1:20" x14ac:dyDescent="0.25">
      <c r="A285">
        <v>2020</v>
      </c>
      <c r="B285" t="s">
        <v>228</v>
      </c>
      <c r="C285" t="s">
        <v>227</v>
      </c>
      <c r="D285">
        <v>47</v>
      </c>
      <c r="E285" t="s">
        <v>159</v>
      </c>
      <c r="F285" s="22">
        <v>3350.95</v>
      </c>
      <c r="G285" s="22">
        <v>24.62</v>
      </c>
      <c r="H285" s="22">
        <v>0.61</v>
      </c>
      <c r="I285" s="22">
        <v>5.52</v>
      </c>
      <c r="J285" s="22">
        <v>-16.12</v>
      </c>
      <c r="K285" s="22">
        <v>0.27</v>
      </c>
      <c r="L285" s="22">
        <v>0</v>
      </c>
      <c r="M285" s="22">
        <v>33.21</v>
      </c>
      <c r="N285" s="22">
        <v>-24.97</v>
      </c>
      <c r="O285" s="22">
        <v>0</v>
      </c>
      <c r="P285" s="22">
        <v>15.74</v>
      </c>
      <c r="Q285" s="22">
        <v>0</v>
      </c>
      <c r="R285" s="22">
        <v>3312.98</v>
      </c>
      <c r="S285" s="22">
        <v>59.47</v>
      </c>
      <c r="T285" s="22">
        <v>4.1939999999999998E-2</v>
      </c>
    </row>
    <row r="286" spans="1:20" x14ac:dyDescent="0.25">
      <c r="A286">
        <v>2020</v>
      </c>
      <c r="B286" t="s">
        <v>228</v>
      </c>
      <c r="C286" t="s">
        <v>227</v>
      </c>
      <c r="D286">
        <v>54</v>
      </c>
      <c r="E286" t="s">
        <v>226</v>
      </c>
      <c r="F286" s="22">
        <v>16943.169999999998</v>
      </c>
      <c r="G286" s="22">
        <v>124.48</v>
      </c>
      <c r="H286" s="22">
        <v>3.08</v>
      </c>
      <c r="I286" s="22">
        <v>27.92</v>
      </c>
      <c r="J286" s="22">
        <v>-81.489999999999995</v>
      </c>
      <c r="K286" s="22">
        <v>1.34</v>
      </c>
      <c r="L286" s="22">
        <v>0</v>
      </c>
      <c r="M286" s="22">
        <v>167.92</v>
      </c>
      <c r="N286" s="22">
        <v>-126.24</v>
      </c>
      <c r="O286" s="22">
        <v>0</v>
      </c>
      <c r="P286" s="22">
        <v>79.599999999999994</v>
      </c>
      <c r="Q286" s="22">
        <v>0</v>
      </c>
      <c r="R286" s="22">
        <v>16751.12</v>
      </c>
      <c r="S286" s="22">
        <v>300.77</v>
      </c>
      <c r="T286" s="22">
        <v>0.212058</v>
      </c>
    </row>
    <row r="287" spans="1:20" x14ac:dyDescent="0.25">
      <c r="A287">
        <v>2020</v>
      </c>
      <c r="B287" t="s">
        <v>223</v>
      </c>
      <c r="C287" t="s">
        <v>222</v>
      </c>
      <c r="D287">
        <v>5</v>
      </c>
      <c r="E287" t="s">
        <v>162</v>
      </c>
      <c r="F287" s="22">
        <v>774.96</v>
      </c>
      <c r="G287" s="22">
        <v>5.69</v>
      </c>
      <c r="H287" s="22">
        <v>0.14000000000000001</v>
      </c>
      <c r="I287" s="22">
        <v>1.27</v>
      </c>
      <c r="J287" s="22">
        <v>-3.72</v>
      </c>
      <c r="K287" s="22">
        <v>0.06</v>
      </c>
      <c r="L287" s="22">
        <v>0</v>
      </c>
      <c r="M287" s="22">
        <v>4.03</v>
      </c>
      <c r="N287" s="22">
        <v>-5.77</v>
      </c>
      <c r="O287" s="22">
        <v>0</v>
      </c>
      <c r="P287" s="22">
        <v>0</v>
      </c>
      <c r="Q287" s="22">
        <v>0</v>
      </c>
      <c r="R287" s="22">
        <v>766.15</v>
      </c>
      <c r="S287" s="22">
        <v>10.14</v>
      </c>
      <c r="T287" s="22">
        <v>1.3266999999999999E-2</v>
      </c>
    </row>
    <row r="288" spans="1:20" x14ac:dyDescent="0.25">
      <c r="A288">
        <v>2020</v>
      </c>
      <c r="B288" t="s">
        <v>223</v>
      </c>
      <c r="C288" t="s">
        <v>222</v>
      </c>
      <c r="D288">
        <v>7</v>
      </c>
      <c r="E288" t="s">
        <v>190</v>
      </c>
      <c r="F288" s="22">
        <v>22305.14</v>
      </c>
      <c r="G288" s="22">
        <v>163.87</v>
      </c>
      <c r="H288" s="22">
        <v>4.0599999999999996</v>
      </c>
      <c r="I288" s="22">
        <v>36.76</v>
      </c>
      <c r="J288" s="22">
        <v>-107.28</v>
      </c>
      <c r="K288" s="22">
        <v>1.69</v>
      </c>
      <c r="L288" s="22">
        <v>0</v>
      </c>
      <c r="M288" s="22">
        <v>116.29</v>
      </c>
      <c r="N288" s="22">
        <v>-166.38</v>
      </c>
      <c r="O288" s="22">
        <v>-2381.77</v>
      </c>
      <c r="P288" s="22">
        <v>0</v>
      </c>
      <c r="Q288" s="22">
        <v>0</v>
      </c>
      <c r="R288" s="22">
        <v>19685.14</v>
      </c>
      <c r="S288" s="22">
        <v>276.39999999999998</v>
      </c>
      <c r="T288" s="22">
        <v>0.381857</v>
      </c>
    </row>
    <row r="289" spans="1:20" x14ac:dyDescent="0.25">
      <c r="A289">
        <v>2020</v>
      </c>
      <c r="B289" t="s">
        <v>223</v>
      </c>
      <c r="C289" t="s">
        <v>222</v>
      </c>
      <c r="D289">
        <v>8</v>
      </c>
      <c r="E289" t="s">
        <v>225</v>
      </c>
      <c r="F289" s="22">
        <v>1926.85</v>
      </c>
      <c r="G289" s="22">
        <v>14.16</v>
      </c>
      <c r="H289" s="22">
        <v>0.35</v>
      </c>
      <c r="I289" s="22">
        <v>3.18</v>
      </c>
      <c r="J289" s="22">
        <v>-9.27</v>
      </c>
      <c r="K289" s="22">
        <v>0.15</v>
      </c>
      <c r="L289" s="22">
        <v>0</v>
      </c>
      <c r="M289" s="22">
        <v>10.050000000000001</v>
      </c>
      <c r="N289" s="22">
        <v>-14.37</v>
      </c>
      <c r="O289" s="22">
        <v>0</v>
      </c>
      <c r="P289" s="22">
        <v>0</v>
      </c>
      <c r="Q289" s="22">
        <v>0</v>
      </c>
      <c r="R289" s="22">
        <v>1905.01</v>
      </c>
      <c r="S289" s="22">
        <v>25.13</v>
      </c>
      <c r="T289" s="22">
        <v>3.2987000000000002E-2</v>
      </c>
    </row>
    <row r="290" spans="1:20" x14ac:dyDescent="0.25">
      <c r="A290">
        <v>2020</v>
      </c>
      <c r="B290" t="s">
        <v>223</v>
      </c>
      <c r="C290" t="s">
        <v>222</v>
      </c>
      <c r="D290">
        <v>9</v>
      </c>
      <c r="E290" t="s">
        <v>224</v>
      </c>
      <c r="F290" s="22">
        <v>29007.19</v>
      </c>
      <c r="G290" s="22">
        <v>213.1</v>
      </c>
      <c r="H290" s="22">
        <v>5.28</v>
      </c>
      <c r="I290" s="22">
        <v>47.8</v>
      </c>
      <c r="J290" s="22">
        <v>-139.51</v>
      </c>
      <c r="K290" s="22">
        <v>2.2000000000000002</v>
      </c>
      <c r="L290" s="22">
        <v>0</v>
      </c>
      <c r="M290" s="22">
        <v>151.22999999999999</v>
      </c>
      <c r="N290" s="22">
        <v>-216.37</v>
      </c>
      <c r="O290" s="22">
        <v>0</v>
      </c>
      <c r="P290" s="22">
        <v>0</v>
      </c>
      <c r="Q290" s="22">
        <v>0</v>
      </c>
      <c r="R290" s="22">
        <v>28678.17</v>
      </c>
      <c r="S290" s="22">
        <v>378.66</v>
      </c>
      <c r="T290" s="22">
        <v>0.49659399999999998</v>
      </c>
    </row>
    <row r="291" spans="1:20" x14ac:dyDescent="0.25">
      <c r="A291">
        <v>2020</v>
      </c>
      <c r="B291" t="s">
        <v>223</v>
      </c>
      <c r="C291" t="s">
        <v>222</v>
      </c>
      <c r="D291">
        <v>10</v>
      </c>
      <c r="E291" t="s">
        <v>161</v>
      </c>
      <c r="F291" s="22">
        <v>2408.5100000000002</v>
      </c>
      <c r="G291" s="22">
        <v>17.690000000000001</v>
      </c>
      <c r="H291" s="22">
        <v>0.44</v>
      </c>
      <c r="I291" s="22">
        <v>3.97</v>
      </c>
      <c r="J291" s="22">
        <v>-11.58</v>
      </c>
      <c r="K291" s="22">
        <v>0.18</v>
      </c>
      <c r="L291" s="22">
        <v>0</v>
      </c>
      <c r="M291" s="22">
        <v>12.56</v>
      </c>
      <c r="N291" s="22">
        <v>-17.97</v>
      </c>
      <c r="O291" s="22">
        <v>0</v>
      </c>
      <c r="P291" s="22">
        <v>0</v>
      </c>
      <c r="Q291" s="22">
        <v>0</v>
      </c>
      <c r="R291" s="22">
        <v>2381.19</v>
      </c>
      <c r="S291" s="22">
        <v>31.45</v>
      </c>
      <c r="T291" s="22">
        <v>4.1232999999999999E-2</v>
      </c>
    </row>
    <row r="292" spans="1:20" x14ac:dyDescent="0.25">
      <c r="A292">
        <v>2020</v>
      </c>
      <c r="B292" t="s">
        <v>223</v>
      </c>
      <c r="C292" t="s">
        <v>222</v>
      </c>
      <c r="D292">
        <v>27</v>
      </c>
      <c r="E292" t="s">
        <v>149</v>
      </c>
      <c r="F292" s="22">
        <v>167.53</v>
      </c>
      <c r="G292" s="22">
        <v>1.23</v>
      </c>
      <c r="H292" s="22">
        <v>0.03</v>
      </c>
      <c r="I292" s="22">
        <v>0.28000000000000003</v>
      </c>
      <c r="J292" s="22">
        <v>-0.81</v>
      </c>
      <c r="K292" s="22">
        <v>0.01</v>
      </c>
      <c r="L292" s="22">
        <v>0</v>
      </c>
      <c r="M292" s="22">
        <v>0.87</v>
      </c>
      <c r="N292" s="22">
        <v>-1.25</v>
      </c>
      <c r="O292" s="22">
        <v>0</v>
      </c>
      <c r="P292" s="22">
        <v>0</v>
      </c>
      <c r="Q292" s="22">
        <v>0</v>
      </c>
      <c r="R292" s="22">
        <v>165.62</v>
      </c>
      <c r="S292" s="22">
        <v>2.19</v>
      </c>
      <c r="T292" s="22">
        <v>2.8679999999999999E-3</v>
      </c>
    </row>
    <row r="293" spans="1:20" x14ac:dyDescent="0.25">
      <c r="A293">
        <v>2020</v>
      </c>
      <c r="B293" t="s">
        <v>223</v>
      </c>
      <c r="C293" t="s">
        <v>222</v>
      </c>
      <c r="D293">
        <v>35</v>
      </c>
      <c r="E293" t="s">
        <v>146</v>
      </c>
      <c r="F293" s="22">
        <v>1822.11</v>
      </c>
      <c r="G293" s="22">
        <v>13.39</v>
      </c>
      <c r="H293" s="22">
        <v>0.33</v>
      </c>
      <c r="I293" s="22">
        <v>3</v>
      </c>
      <c r="J293" s="22">
        <v>-8.76</v>
      </c>
      <c r="K293" s="22">
        <v>0.14000000000000001</v>
      </c>
      <c r="L293" s="22">
        <v>0</v>
      </c>
      <c r="M293" s="22">
        <v>9.5</v>
      </c>
      <c r="N293" s="22">
        <v>-13.59</v>
      </c>
      <c r="O293" s="22">
        <v>0</v>
      </c>
      <c r="P293" s="22">
        <v>0</v>
      </c>
      <c r="Q293" s="22">
        <v>0</v>
      </c>
      <c r="R293" s="22">
        <v>1801.45</v>
      </c>
      <c r="S293" s="22">
        <v>23.78</v>
      </c>
      <c r="T293" s="22">
        <v>3.1194E-2</v>
      </c>
    </row>
    <row r="294" spans="1:20" x14ac:dyDescent="0.25">
      <c r="A294">
        <v>2020</v>
      </c>
      <c r="B294" t="s">
        <v>221</v>
      </c>
      <c r="C294" t="s">
        <v>61</v>
      </c>
      <c r="D294">
        <v>1</v>
      </c>
      <c r="E294" t="s">
        <v>137</v>
      </c>
      <c r="F294" s="22">
        <v>90005.75</v>
      </c>
      <c r="G294" s="22">
        <v>83.23</v>
      </c>
      <c r="H294" s="22">
        <v>2890.23</v>
      </c>
      <c r="I294" s="22">
        <v>106.24</v>
      </c>
      <c r="J294" s="22">
        <v>-361.05</v>
      </c>
      <c r="K294" s="22">
        <v>7.78</v>
      </c>
      <c r="L294" s="22">
        <v>0</v>
      </c>
      <c r="M294" s="22">
        <v>2594.2199999999998</v>
      </c>
      <c r="N294" s="22">
        <v>-1593.23</v>
      </c>
      <c r="O294" s="22">
        <v>0</v>
      </c>
      <c r="P294" s="22">
        <v>205.58</v>
      </c>
      <c r="Q294" s="22">
        <v>0</v>
      </c>
      <c r="R294" s="22">
        <v>90406.89</v>
      </c>
      <c r="S294" s="22">
        <v>3308.22</v>
      </c>
      <c r="T294" s="22">
        <v>8.2904000000000005E-2</v>
      </c>
    </row>
    <row r="295" spans="1:20" x14ac:dyDescent="0.25">
      <c r="A295">
        <v>2020</v>
      </c>
      <c r="B295" t="s">
        <v>221</v>
      </c>
      <c r="C295" t="s">
        <v>61</v>
      </c>
      <c r="D295">
        <v>5</v>
      </c>
      <c r="E295" t="s">
        <v>162</v>
      </c>
      <c r="F295" s="22">
        <v>59981.760000000002</v>
      </c>
      <c r="G295" s="22">
        <v>55.45</v>
      </c>
      <c r="H295" s="22">
        <v>1926</v>
      </c>
      <c r="I295" s="22">
        <v>70.8</v>
      </c>
      <c r="J295" s="22">
        <v>-240.6</v>
      </c>
      <c r="K295" s="22">
        <v>5.19</v>
      </c>
      <c r="L295" s="22">
        <v>0</v>
      </c>
      <c r="M295" s="22">
        <v>1728.86</v>
      </c>
      <c r="N295" s="22">
        <v>-1061.76</v>
      </c>
      <c r="O295" s="22">
        <v>0</v>
      </c>
      <c r="P295" s="22">
        <v>137</v>
      </c>
      <c r="Q295" s="22">
        <v>0</v>
      </c>
      <c r="R295" s="22">
        <v>60248.94</v>
      </c>
      <c r="S295" s="22">
        <v>2204.71</v>
      </c>
      <c r="T295" s="22">
        <v>5.5248999999999999E-2</v>
      </c>
    </row>
    <row r="296" spans="1:20" x14ac:dyDescent="0.25">
      <c r="A296">
        <v>2020</v>
      </c>
      <c r="B296" t="s">
        <v>221</v>
      </c>
      <c r="C296" t="s">
        <v>61</v>
      </c>
      <c r="D296">
        <v>7</v>
      </c>
      <c r="E296" t="s">
        <v>190</v>
      </c>
      <c r="F296" s="22">
        <v>0</v>
      </c>
      <c r="G296" s="22">
        <v>0</v>
      </c>
      <c r="H296" s="22">
        <v>0</v>
      </c>
      <c r="I296" s="22">
        <v>0</v>
      </c>
      <c r="J296" s="22">
        <v>0</v>
      </c>
      <c r="K296" s="22">
        <v>0</v>
      </c>
      <c r="L296" s="22">
        <v>0</v>
      </c>
      <c r="M296" s="22">
        <v>0</v>
      </c>
      <c r="N296" s="22">
        <v>0</v>
      </c>
      <c r="O296" s="22">
        <v>60149.41</v>
      </c>
      <c r="P296" s="22">
        <v>0</v>
      </c>
      <c r="Q296" s="22">
        <v>0</v>
      </c>
      <c r="R296" s="22">
        <v>59308.12</v>
      </c>
      <c r="S296" s="22">
        <v>841.29</v>
      </c>
      <c r="T296" s="22">
        <v>0</v>
      </c>
    </row>
    <row r="297" spans="1:20" x14ac:dyDescent="0.25">
      <c r="A297">
        <v>2020</v>
      </c>
      <c r="B297" t="s">
        <v>221</v>
      </c>
      <c r="C297" t="s">
        <v>61</v>
      </c>
      <c r="D297">
        <v>12</v>
      </c>
      <c r="E297" t="s">
        <v>197</v>
      </c>
      <c r="F297" s="22">
        <v>19993.560000000001</v>
      </c>
      <c r="G297" s="22">
        <v>18.48</v>
      </c>
      <c r="H297" s="22">
        <v>641.98</v>
      </c>
      <c r="I297" s="22">
        <v>23.6</v>
      </c>
      <c r="J297" s="22">
        <v>-80.2</v>
      </c>
      <c r="K297" s="22">
        <v>1.73</v>
      </c>
      <c r="L297" s="22">
        <v>0</v>
      </c>
      <c r="M297" s="22">
        <v>576.28</v>
      </c>
      <c r="N297" s="22">
        <v>-353.91</v>
      </c>
      <c r="O297" s="22">
        <v>0</v>
      </c>
      <c r="P297" s="22">
        <v>45.67</v>
      </c>
      <c r="Q297" s="22">
        <v>0</v>
      </c>
      <c r="R297" s="22">
        <v>20082.599999999999</v>
      </c>
      <c r="S297" s="22">
        <v>734.9</v>
      </c>
      <c r="T297" s="22">
        <v>1.8415999999999998E-2</v>
      </c>
    </row>
    <row r="298" spans="1:20" x14ac:dyDescent="0.25">
      <c r="A298">
        <v>2020</v>
      </c>
      <c r="B298" t="s">
        <v>221</v>
      </c>
      <c r="C298" t="s">
        <v>61</v>
      </c>
      <c r="D298">
        <v>13</v>
      </c>
      <c r="E298" t="s">
        <v>196</v>
      </c>
      <c r="F298" s="22">
        <v>145003.23000000001</v>
      </c>
      <c r="G298" s="22">
        <v>134.05000000000001</v>
      </c>
      <c r="H298" s="22">
        <v>4656.0600000000004</v>
      </c>
      <c r="I298" s="22">
        <v>171.15</v>
      </c>
      <c r="J298" s="22">
        <v>-581.65</v>
      </c>
      <c r="K298" s="22">
        <v>12.54</v>
      </c>
      <c r="L298" s="22">
        <v>0</v>
      </c>
      <c r="M298" s="22">
        <v>4179.4399999999996</v>
      </c>
      <c r="N298" s="22">
        <v>-2566.7600000000002</v>
      </c>
      <c r="O298" s="22">
        <v>0</v>
      </c>
      <c r="P298" s="22">
        <v>331.2</v>
      </c>
      <c r="Q298" s="22">
        <v>0</v>
      </c>
      <c r="R298" s="22">
        <v>145649.20000000001</v>
      </c>
      <c r="S298" s="22">
        <v>5329.76</v>
      </c>
      <c r="T298" s="22">
        <v>0.13356199999999999</v>
      </c>
    </row>
    <row r="299" spans="1:20" x14ac:dyDescent="0.25">
      <c r="A299">
        <v>2020</v>
      </c>
      <c r="B299" t="s">
        <v>221</v>
      </c>
      <c r="C299" t="s">
        <v>61</v>
      </c>
      <c r="D299">
        <v>14</v>
      </c>
      <c r="E299" t="s">
        <v>172</v>
      </c>
      <c r="F299" s="22">
        <v>19993.560000000001</v>
      </c>
      <c r="G299" s="22">
        <v>18.48</v>
      </c>
      <c r="H299" s="22">
        <v>641.98</v>
      </c>
      <c r="I299" s="22">
        <v>23.6</v>
      </c>
      <c r="J299" s="22">
        <v>-80.2</v>
      </c>
      <c r="K299" s="22">
        <v>1.73</v>
      </c>
      <c r="L299" s="22">
        <v>0</v>
      </c>
      <c r="M299" s="22">
        <v>576.28</v>
      </c>
      <c r="N299" s="22">
        <v>-353.91</v>
      </c>
      <c r="O299" s="22">
        <v>0</v>
      </c>
      <c r="P299" s="22">
        <v>45.67</v>
      </c>
      <c r="Q299" s="22">
        <v>0</v>
      </c>
      <c r="R299" s="22">
        <v>20082.599999999999</v>
      </c>
      <c r="S299" s="22">
        <v>734.9</v>
      </c>
      <c r="T299" s="22">
        <v>1.8415999999999998E-2</v>
      </c>
    </row>
    <row r="300" spans="1:20" x14ac:dyDescent="0.25">
      <c r="A300">
        <v>2020</v>
      </c>
      <c r="B300" t="s">
        <v>221</v>
      </c>
      <c r="C300" t="s">
        <v>61</v>
      </c>
      <c r="D300">
        <v>15</v>
      </c>
      <c r="E300" t="s">
        <v>195</v>
      </c>
      <c r="F300" s="22">
        <v>325705.21999999997</v>
      </c>
      <c r="G300" s="22">
        <v>301.11</v>
      </c>
      <c r="H300" s="22">
        <v>10458.41</v>
      </c>
      <c r="I300" s="22">
        <v>384.44</v>
      </c>
      <c r="J300" s="22">
        <v>-1306.5</v>
      </c>
      <c r="K300" s="22">
        <v>28.17</v>
      </c>
      <c r="L300" s="22">
        <v>0</v>
      </c>
      <c r="M300" s="22">
        <v>9387.83</v>
      </c>
      <c r="N300" s="22">
        <v>-5765.43</v>
      </c>
      <c r="O300" s="22">
        <v>0</v>
      </c>
      <c r="P300" s="22">
        <v>743.94</v>
      </c>
      <c r="Q300" s="22">
        <v>0</v>
      </c>
      <c r="R300" s="22">
        <v>327156.17</v>
      </c>
      <c r="S300" s="22">
        <v>11971.67</v>
      </c>
      <c r="T300" s="22">
        <v>0.30000599999999999</v>
      </c>
    </row>
    <row r="301" spans="1:20" x14ac:dyDescent="0.25">
      <c r="A301">
        <v>2020</v>
      </c>
      <c r="B301" t="s">
        <v>221</v>
      </c>
      <c r="C301" t="s">
        <v>61</v>
      </c>
      <c r="D301">
        <v>19</v>
      </c>
      <c r="E301" t="s">
        <v>194</v>
      </c>
      <c r="F301" s="22">
        <v>0</v>
      </c>
      <c r="G301" s="22">
        <v>0</v>
      </c>
      <c r="H301" s="22">
        <v>0</v>
      </c>
      <c r="I301" s="22">
        <v>0</v>
      </c>
      <c r="J301" s="22">
        <v>0</v>
      </c>
      <c r="K301" s="22">
        <v>0</v>
      </c>
      <c r="L301" s="22">
        <v>0</v>
      </c>
      <c r="M301" s="22">
        <v>0</v>
      </c>
      <c r="N301" s="22">
        <v>0</v>
      </c>
      <c r="O301" s="22">
        <v>0</v>
      </c>
      <c r="P301" s="22">
        <v>0</v>
      </c>
      <c r="Q301" s="22">
        <v>0</v>
      </c>
      <c r="R301" s="22">
        <v>0</v>
      </c>
      <c r="S301" s="22">
        <v>0</v>
      </c>
      <c r="T301" s="22">
        <v>0</v>
      </c>
    </row>
    <row r="302" spans="1:20" x14ac:dyDescent="0.25">
      <c r="A302">
        <v>2020</v>
      </c>
      <c r="B302" t="s">
        <v>221</v>
      </c>
      <c r="C302" t="s">
        <v>61</v>
      </c>
      <c r="D302">
        <v>27</v>
      </c>
      <c r="E302" t="s">
        <v>149</v>
      </c>
      <c r="F302" s="22">
        <v>19993.560000000001</v>
      </c>
      <c r="G302" s="22">
        <v>18.48</v>
      </c>
      <c r="H302" s="22">
        <v>641.98</v>
      </c>
      <c r="I302" s="22">
        <v>23.6</v>
      </c>
      <c r="J302" s="22">
        <v>-80.2</v>
      </c>
      <c r="K302" s="22">
        <v>1.73</v>
      </c>
      <c r="L302" s="22">
        <v>0</v>
      </c>
      <c r="M302" s="22">
        <v>576.28</v>
      </c>
      <c r="N302" s="22">
        <v>-353.91</v>
      </c>
      <c r="O302" s="22">
        <v>0</v>
      </c>
      <c r="P302" s="22">
        <v>45.67</v>
      </c>
      <c r="Q302" s="22">
        <v>0</v>
      </c>
      <c r="R302" s="22">
        <v>20082.599999999999</v>
      </c>
      <c r="S302" s="22">
        <v>734.9</v>
      </c>
      <c r="T302" s="22">
        <v>1.8415999999999998E-2</v>
      </c>
    </row>
    <row r="303" spans="1:20" x14ac:dyDescent="0.25">
      <c r="A303">
        <v>2020</v>
      </c>
      <c r="B303" t="s">
        <v>221</v>
      </c>
      <c r="C303" t="s">
        <v>61</v>
      </c>
      <c r="D303">
        <v>35</v>
      </c>
      <c r="E303" t="s">
        <v>146</v>
      </c>
      <c r="F303" s="22">
        <v>320028.28999999998</v>
      </c>
      <c r="G303" s="22">
        <v>295.86</v>
      </c>
      <c r="H303" s="22">
        <v>10276.129999999999</v>
      </c>
      <c r="I303" s="22">
        <v>377.74</v>
      </c>
      <c r="J303" s="22">
        <v>-1283.73</v>
      </c>
      <c r="K303" s="22">
        <v>27.68</v>
      </c>
      <c r="L303" s="22">
        <v>0</v>
      </c>
      <c r="M303" s="22">
        <v>9224.2000000000007</v>
      </c>
      <c r="N303" s="22">
        <v>-5664.94</v>
      </c>
      <c r="O303" s="22">
        <v>0</v>
      </c>
      <c r="P303" s="22">
        <v>730.97</v>
      </c>
      <c r="Q303" s="22">
        <v>0</v>
      </c>
      <c r="R303" s="22">
        <v>321453.95</v>
      </c>
      <c r="S303" s="22">
        <v>11763.02</v>
      </c>
      <c r="T303" s="22">
        <v>0.29477700000000001</v>
      </c>
    </row>
    <row r="304" spans="1:20" x14ac:dyDescent="0.25">
      <c r="A304">
        <v>2020</v>
      </c>
      <c r="B304" t="s">
        <v>221</v>
      </c>
      <c r="C304" t="s">
        <v>61</v>
      </c>
      <c r="D304">
        <v>46</v>
      </c>
      <c r="E304" t="s">
        <v>185</v>
      </c>
      <c r="F304" s="22">
        <v>0</v>
      </c>
      <c r="G304" s="22">
        <v>0</v>
      </c>
      <c r="H304" s="22">
        <v>0</v>
      </c>
      <c r="I304" s="22">
        <v>0</v>
      </c>
      <c r="J304" s="22">
        <v>0</v>
      </c>
      <c r="K304" s="22">
        <v>0</v>
      </c>
      <c r="L304" s="22">
        <v>0</v>
      </c>
      <c r="M304" s="22">
        <v>0</v>
      </c>
      <c r="N304" s="22">
        <v>0</v>
      </c>
      <c r="O304" s="22">
        <v>0</v>
      </c>
      <c r="P304" s="22">
        <v>0</v>
      </c>
      <c r="Q304" s="22">
        <v>0</v>
      </c>
      <c r="R304" s="22">
        <v>0</v>
      </c>
      <c r="S304" s="22">
        <v>0</v>
      </c>
      <c r="T304" s="22">
        <v>0</v>
      </c>
    </row>
    <row r="305" spans="1:20" x14ac:dyDescent="0.25">
      <c r="A305">
        <v>2020</v>
      </c>
      <c r="B305" t="s">
        <v>221</v>
      </c>
      <c r="C305" t="s">
        <v>61</v>
      </c>
      <c r="D305">
        <v>47</v>
      </c>
      <c r="E305" t="s">
        <v>159</v>
      </c>
      <c r="F305" s="22">
        <v>58972.09</v>
      </c>
      <c r="G305" s="22">
        <v>54.52</v>
      </c>
      <c r="H305" s="22">
        <v>1893.6</v>
      </c>
      <c r="I305" s="22">
        <v>69.61</v>
      </c>
      <c r="J305" s="22">
        <v>-236.55</v>
      </c>
      <c r="K305" s="22">
        <v>5.0999999999999996</v>
      </c>
      <c r="L305" s="22">
        <v>0</v>
      </c>
      <c r="M305" s="22">
        <v>1699.76</v>
      </c>
      <c r="N305" s="22">
        <v>-1043.8900000000001</v>
      </c>
      <c r="O305" s="22">
        <v>0</v>
      </c>
      <c r="P305" s="22">
        <v>134.69999999999999</v>
      </c>
      <c r="Q305" s="22">
        <v>0</v>
      </c>
      <c r="R305" s="22">
        <v>59234.83</v>
      </c>
      <c r="S305" s="22">
        <v>2167.56</v>
      </c>
      <c r="T305" s="22">
        <v>5.4318999999999999E-2</v>
      </c>
    </row>
    <row r="306" spans="1:20" x14ac:dyDescent="0.25">
      <c r="A306">
        <v>2020</v>
      </c>
      <c r="B306" t="s">
        <v>221</v>
      </c>
      <c r="C306" t="s">
        <v>61</v>
      </c>
      <c r="D306">
        <v>48</v>
      </c>
      <c r="E306" t="s">
        <v>193</v>
      </c>
      <c r="F306" s="22">
        <v>0</v>
      </c>
      <c r="G306" s="22">
        <v>0</v>
      </c>
      <c r="H306" s="22">
        <v>0</v>
      </c>
      <c r="I306" s="22">
        <v>0</v>
      </c>
      <c r="J306" s="22">
        <v>0</v>
      </c>
      <c r="K306" s="22">
        <v>0</v>
      </c>
      <c r="L306" s="22">
        <v>0</v>
      </c>
      <c r="M306" s="22">
        <v>0</v>
      </c>
      <c r="N306" s="22">
        <v>0</v>
      </c>
      <c r="O306" s="22">
        <v>0</v>
      </c>
      <c r="P306" s="22">
        <v>0</v>
      </c>
      <c r="Q306" s="22">
        <v>0</v>
      </c>
      <c r="R306" s="22">
        <v>0</v>
      </c>
      <c r="S306" s="22">
        <v>0</v>
      </c>
      <c r="T306" s="22">
        <v>0</v>
      </c>
    </row>
    <row r="307" spans="1:20" x14ac:dyDescent="0.25">
      <c r="A307">
        <v>2020</v>
      </c>
      <c r="B307" t="s">
        <v>221</v>
      </c>
      <c r="C307" t="s">
        <v>61</v>
      </c>
      <c r="D307">
        <v>71</v>
      </c>
      <c r="E307" t="s">
        <v>191</v>
      </c>
      <c r="F307" s="22">
        <v>25985.33</v>
      </c>
      <c r="G307" s="22">
        <v>24.02</v>
      </c>
      <c r="H307" s="22">
        <v>834.38</v>
      </c>
      <c r="I307" s="22">
        <v>30.67</v>
      </c>
      <c r="J307" s="22">
        <v>-104.24</v>
      </c>
      <c r="K307" s="22">
        <v>2.25</v>
      </c>
      <c r="L307" s="22">
        <v>0</v>
      </c>
      <c r="M307" s="22">
        <v>748.98</v>
      </c>
      <c r="N307" s="22">
        <v>-459.98</v>
      </c>
      <c r="O307" s="22">
        <v>0</v>
      </c>
      <c r="P307" s="22">
        <v>59.35</v>
      </c>
      <c r="Q307" s="22">
        <v>0</v>
      </c>
      <c r="R307" s="22">
        <v>26101.08</v>
      </c>
      <c r="S307" s="22">
        <v>955.12</v>
      </c>
      <c r="T307" s="22">
        <v>2.3935000000000001E-2</v>
      </c>
    </row>
    <row r="308" spans="1:20" x14ac:dyDescent="0.25">
      <c r="A308">
        <v>2020</v>
      </c>
      <c r="B308" t="s">
        <v>220</v>
      </c>
      <c r="C308" t="s">
        <v>62</v>
      </c>
      <c r="D308">
        <v>1</v>
      </c>
      <c r="E308" t="s">
        <v>137</v>
      </c>
      <c r="F308" s="22">
        <v>2499.14</v>
      </c>
      <c r="G308" s="22">
        <v>28.82</v>
      </c>
      <c r="H308" s="22">
        <v>2.31</v>
      </c>
      <c r="I308" s="22">
        <v>14.72</v>
      </c>
      <c r="J308" s="22">
        <v>-16.68</v>
      </c>
      <c r="K308" s="22">
        <v>0.26</v>
      </c>
      <c r="L308" s="22">
        <v>0</v>
      </c>
      <c r="M308" s="22">
        <v>75.739999999999995</v>
      </c>
      <c r="N308" s="22">
        <v>-35.630000000000003</v>
      </c>
      <c r="O308" s="22">
        <v>0</v>
      </c>
      <c r="P308" s="22">
        <v>0</v>
      </c>
      <c r="Q308" s="22">
        <v>0</v>
      </c>
      <c r="R308" s="22">
        <v>2440.66</v>
      </c>
      <c r="S308" s="22">
        <v>122.94</v>
      </c>
      <c r="T308" s="22">
        <v>0.26450499999999999</v>
      </c>
    </row>
    <row r="309" spans="1:20" x14ac:dyDescent="0.25">
      <c r="A309">
        <v>2020</v>
      </c>
      <c r="B309" t="s">
        <v>220</v>
      </c>
      <c r="C309" t="s">
        <v>62</v>
      </c>
      <c r="D309">
        <v>7</v>
      </c>
      <c r="E309" t="s">
        <v>190</v>
      </c>
      <c r="F309" s="22">
        <v>0</v>
      </c>
      <c r="G309" s="22">
        <v>0</v>
      </c>
      <c r="H309" s="22">
        <v>0</v>
      </c>
      <c r="I309" s="22">
        <v>0</v>
      </c>
      <c r="J309" s="22">
        <v>0</v>
      </c>
      <c r="K309" s="22">
        <v>0</v>
      </c>
      <c r="L309" s="22">
        <v>0</v>
      </c>
      <c r="M309" s="22">
        <v>0</v>
      </c>
      <c r="N309" s="22">
        <v>0</v>
      </c>
      <c r="O309" s="22">
        <v>2009.75</v>
      </c>
      <c r="P309" s="22">
        <v>0</v>
      </c>
      <c r="Q309" s="22">
        <v>0</v>
      </c>
      <c r="R309" s="22">
        <v>1932.69</v>
      </c>
      <c r="S309" s="22">
        <v>77.06</v>
      </c>
      <c r="T309" s="22">
        <v>0</v>
      </c>
    </row>
    <row r="310" spans="1:20" x14ac:dyDescent="0.25">
      <c r="A310">
        <v>2020</v>
      </c>
      <c r="B310" t="s">
        <v>220</v>
      </c>
      <c r="C310" t="s">
        <v>62</v>
      </c>
      <c r="D310">
        <v>12</v>
      </c>
      <c r="E310" t="s">
        <v>197</v>
      </c>
      <c r="F310" s="22">
        <v>649.39</v>
      </c>
      <c r="G310" s="22">
        <v>7.48</v>
      </c>
      <c r="H310" s="22">
        <v>0.6</v>
      </c>
      <c r="I310" s="22">
        <v>3.82</v>
      </c>
      <c r="J310" s="22">
        <v>-4.34</v>
      </c>
      <c r="K310" s="22">
        <v>0.06</v>
      </c>
      <c r="L310" s="22">
        <v>0</v>
      </c>
      <c r="M310" s="22">
        <v>19.68</v>
      </c>
      <c r="N310" s="22">
        <v>-9.26</v>
      </c>
      <c r="O310" s="22">
        <v>0</v>
      </c>
      <c r="P310" s="22">
        <v>0</v>
      </c>
      <c r="Q310" s="22">
        <v>0</v>
      </c>
      <c r="R310" s="22">
        <v>634.21</v>
      </c>
      <c r="S310" s="22">
        <v>31.92</v>
      </c>
      <c r="T310" s="22">
        <v>6.8729999999999999E-2</v>
      </c>
    </row>
    <row r="311" spans="1:20" x14ac:dyDescent="0.25">
      <c r="A311">
        <v>2020</v>
      </c>
      <c r="B311" t="s">
        <v>220</v>
      </c>
      <c r="C311" t="s">
        <v>62</v>
      </c>
      <c r="D311">
        <v>27</v>
      </c>
      <c r="E311" t="s">
        <v>149</v>
      </c>
      <c r="F311" s="22">
        <v>1071.06</v>
      </c>
      <c r="G311" s="22">
        <v>12.34</v>
      </c>
      <c r="H311" s="22">
        <v>0.99</v>
      </c>
      <c r="I311" s="22">
        <v>6.31</v>
      </c>
      <c r="J311" s="22">
        <v>-7.15</v>
      </c>
      <c r="K311" s="22">
        <v>0.1</v>
      </c>
      <c r="L311" s="22">
        <v>0</v>
      </c>
      <c r="M311" s="22">
        <v>32.46</v>
      </c>
      <c r="N311" s="22">
        <v>-15.27</v>
      </c>
      <c r="O311" s="22">
        <v>0</v>
      </c>
      <c r="P311" s="22">
        <v>0</v>
      </c>
      <c r="Q311" s="22">
        <v>0</v>
      </c>
      <c r="R311" s="22">
        <v>1046.01</v>
      </c>
      <c r="S311" s="22">
        <v>52.66</v>
      </c>
      <c r="T311" s="22">
        <v>0.113359</v>
      </c>
    </row>
    <row r="312" spans="1:20" x14ac:dyDescent="0.25">
      <c r="A312">
        <v>2020</v>
      </c>
      <c r="B312" t="s">
        <v>220</v>
      </c>
      <c r="C312" t="s">
        <v>62</v>
      </c>
      <c r="D312">
        <v>35</v>
      </c>
      <c r="E312" t="s">
        <v>146</v>
      </c>
      <c r="F312" s="22">
        <v>3199.13</v>
      </c>
      <c r="G312" s="22">
        <v>36.869999999999997</v>
      </c>
      <c r="H312" s="22">
        <v>2.97</v>
      </c>
      <c r="I312" s="22">
        <v>18.84</v>
      </c>
      <c r="J312" s="22">
        <v>-21.36</v>
      </c>
      <c r="K312" s="22">
        <v>0.31</v>
      </c>
      <c r="L312" s="22">
        <v>0</v>
      </c>
      <c r="M312" s="22">
        <v>96.96</v>
      </c>
      <c r="N312" s="22">
        <v>-45.61</v>
      </c>
      <c r="O312" s="22">
        <v>0</v>
      </c>
      <c r="P312" s="22">
        <v>0</v>
      </c>
      <c r="Q312" s="22">
        <v>0</v>
      </c>
      <c r="R312" s="22">
        <v>3124.28</v>
      </c>
      <c r="S312" s="22">
        <v>157.35</v>
      </c>
      <c r="T312" s="22">
        <v>0.33859</v>
      </c>
    </row>
    <row r="313" spans="1:20" x14ac:dyDescent="0.25">
      <c r="A313">
        <v>2020</v>
      </c>
      <c r="B313" t="s">
        <v>220</v>
      </c>
      <c r="C313" t="s">
        <v>62</v>
      </c>
      <c r="D313">
        <v>42</v>
      </c>
      <c r="E313" t="s">
        <v>214</v>
      </c>
      <c r="F313" s="22">
        <v>750.58</v>
      </c>
      <c r="G313" s="22">
        <v>8.65</v>
      </c>
      <c r="H313" s="22">
        <v>0.7</v>
      </c>
      <c r="I313" s="22">
        <v>4.42</v>
      </c>
      <c r="J313" s="22">
        <v>-5.01</v>
      </c>
      <c r="K313" s="22">
        <v>7.0000000000000007E-2</v>
      </c>
      <c r="L313" s="22">
        <v>0</v>
      </c>
      <c r="M313" s="22">
        <v>22.75</v>
      </c>
      <c r="N313" s="22">
        <v>-10.7</v>
      </c>
      <c r="O313" s="22">
        <v>0</v>
      </c>
      <c r="P313" s="22">
        <v>0</v>
      </c>
      <c r="Q313" s="22">
        <v>0</v>
      </c>
      <c r="R313" s="22">
        <v>733.02</v>
      </c>
      <c r="S313" s="22">
        <v>36.92</v>
      </c>
      <c r="T313" s="22">
        <v>7.9439999999999997E-2</v>
      </c>
    </row>
    <row r="314" spans="1:20" x14ac:dyDescent="0.25">
      <c r="A314">
        <v>2020</v>
      </c>
      <c r="B314" t="s">
        <v>220</v>
      </c>
      <c r="C314" t="s">
        <v>62</v>
      </c>
      <c r="D314">
        <v>47</v>
      </c>
      <c r="E314" t="s">
        <v>159</v>
      </c>
      <c r="F314" s="22">
        <v>1279.08</v>
      </c>
      <c r="G314" s="22">
        <v>14.74</v>
      </c>
      <c r="H314" s="22">
        <v>1.19</v>
      </c>
      <c r="I314" s="22">
        <v>7.53</v>
      </c>
      <c r="J314" s="22">
        <v>-8.5399999999999991</v>
      </c>
      <c r="K314" s="22">
        <v>0.12</v>
      </c>
      <c r="L314" s="22">
        <v>0</v>
      </c>
      <c r="M314" s="22">
        <v>38.770000000000003</v>
      </c>
      <c r="N314" s="22">
        <v>-18.239999999999998</v>
      </c>
      <c r="O314" s="22">
        <v>0</v>
      </c>
      <c r="P314" s="22">
        <v>0</v>
      </c>
      <c r="Q314" s="22">
        <v>0</v>
      </c>
      <c r="R314" s="22">
        <v>1249.1500000000001</v>
      </c>
      <c r="S314" s="22">
        <v>62.93</v>
      </c>
      <c r="T314" s="22">
        <v>0.135376</v>
      </c>
    </row>
    <row r="315" spans="1:20" x14ac:dyDescent="0.25">
      <c r="A315">
        <v>2020</v>
      </c>
      <c r="B315" t="s">
        <v>219</v>
      </c>
      <c r="C315" t="s">
        <v>63</v>
      </c>
      <c r="D315">
        <v>1</v>
      </c>
      <c r="E315" t="s">
        <v>137</v>
      </c>
      <c r="F315" s="22">
        <v>52099.28</v>
      </c>
      <c r="G315" s="22">
        <v>198.68</v>
      </c>
      <c r="H315" s="22">
        <v>-33.56</v>
      </c>
      <c r="I315" s="22">
        <v>0</v>
      </c>
      <c r="J315" s="22">
        <v>-373.73</v>
      </c>
      <c r="K315" s="22">
        <v>4.26</v>
      </c>
      <c r="L315" s="22">
        <v>0</v>
      </c>
      <c r="M315" s="22">
        <v>950</v>
      </c>
      <c r="N315" s="22">
        <v>-402.52</v>
      </c>
      <c r="O315" s="22">
        <v>0</v>
      </c>
      <c r="P315" s="22">
        <v>435.02</v>
      </c>
      <c r="Q315" s="22">
        <v>0</v>
      </c>
      <c r="R315" s="22">
        <v>51015.89</v>
      </c>
      <c r="S315" s="22">
        <v>1409.88</v>
      </c>
      <c r="T315" s="22">
        <v>0.13506199999999999</v>
      </c>
    </row>
    <row r="316" spans="1:20" x14ac:dyDescent="0.25">
      <c r="A316">
        <v>2020</v>
      </c>
      <c r="B316" t="s">
        <v>219</v>
      </c>
      <c r="C316" t="s">
        <v>63</v>
      </c>
      <c r="D316">
        <v>5</v>
      </c>
      <c r="E316" t="s">
        <v>162</v>
      </c>
      <c r="F316" s="22">
        <v>100405.14</v>
      </c>
      <c r="G316" s="22">
        <v>382.91</v>
      </c>
      <c r="H316" s="22">
        <v>-64.72</v>
      </c>
      <c r="I316" s="22">
        <v>0</v>
      </c>
      <c r="J316" s="22">
        <v>-720.26</v>
      </c>
      <c r="K316" s="22">
        <v>8.19</v>
      </c>
      <c r="L316" s="22">
        <v>0</v>
      </c>
      <c r="M316" s="22">
        <v>1830.82</v>
      </c>
      <c r="N316" s="22">
        <v>-775.71</v>
      </c>
      <c r="O316" s="22">
        <v>0</v>
      </c>
      <c r="P316" s="22">
        <v>838.37</v>
      </c>
      <c r="Q316" s="22">
        <v>0</v>
      </c>
      <c r="R316" s="22">
        <v>98317.19</v>
      </c>
      <c r="S316" s="22">
        <v>2717.2</v>
      </c>
      <c r="T316" s="22">
        <v>0.26029000000000002</v>
      </c>
    </row>
    <row r="317" spans="1:20" x14ac:dyDescent="0.25">
      <c r="A317">
        <v>2020</v>
      </c>
      <c r="B317" t="s">
        <v>219</v>
      </c>
      <c r="C317" t="s">
        <v>63</v>
      </c>
      <c r="D317">
        <v>7</v>
      </c>
      <c r="E317" t="s">
        <v>190</v>
      </c>
      <c r="F317" s="22">
        <v>0</v>
      </c>
      <c r="G317" s="22">
        <v>0</v>
      </c>
      <c r="H317" s="22">
        <v>0</v>
      </c>
      <c r="I317" s="22">
        <v>0</v>
      </c>
      <c r="J317" s="22">
        <v>0</v>
      </c>
      <c r="K317" s="22">
        <v>0</v>
      </c>
      <c r="L317" s="22">
        <v>0</v>
      </c>
      <c r="M317" s="22">
        <v>0</v>
      </c>
      <c r="N317" s="22">
        <v>0</v>
      </c>
      <c r="O317" s="22">
        <v>10747.24</v>
      </c>
      <c r="P317" s="22">
        <v>0</v>
      </c>
      <c r="Q317" s="22">
        <v>0</v>
      </c>
      <c r="R317" s="22">
        <v>10565.12</v>
      </c>
      <c r="S317" s="22">
        <v>182.12</v>
      </c>
      <c r="T317" s="22">
        <v>0</v>
      </c>
    </row>
    <row r="318" spans="1:20" x14ac:dyDescent="0.25">
      <c r="A318">
        <v>2020</v>
      </c>
      <c r="B318" t="s">
        <v>219</v>
      </c>
      <c r="C318" t="s">
        <v>63</v>
      </c>
      <c r="D318">
        <v>12</v>
      </c>
      <c r="E318" t="s">
        <v>197</v>
      </c>
      <c r="F318" s="22">
        <v>27354.22</v>
      </c>
      <c r="G318" s="22">
        <v>104.32</v>
      </c>
      <c r="H318" s="22">
        <v>-17.64</v>
      </c>
      <c r="I318" s="22">
        <v>0</v>
      </c>
      <c r="J318" s="22">
        <v>-196.23</v>
      </c>
      <c r="K318" s="22">
        <v>2.23</v>
      </c>
      <c r="L318" s="22">
        <v>0</v>
      </c>
      <c r="M318" s="22">
        <v>498.79</v>
      </c>
      <c r="N318" s="22">
        <v>-211.33</v>
      </c>
      <c r="O318" s="22">
        <v>0</v>
      </c>
      <c r="P318" s="22">
        <v>228.41</v>
      </c>
      <c r="Q318" s="22">
        <v>0</v>
      </c>
      <c r="R318" s="22">
        <v>26785.360000000001</v>
      </c>
      <c r="S318" s="22">
        <v>740.28</v>
      </c>
      <c r="T318" s="22">
        <v>7.0913000000000004E-2</v>
      </c>
    </row>
    <row r="319" spans="1:20" x14ac:dyDescent="0.25">
      <c r="A319">
        <v>2020</v>
      </c>
      <c r="B319" t="s">
        <v>219</v>
      </c>
      <c r="C319" t="s">
        <v>63</v>
      </c>
      <c r="D319">
        <v>14</v>
      </c>
      <c r="E319" t="s">
        <v>172</v>
      </c>
      <c r="F319" s="22">
        <v>27354.22</v>
      </c>
      <c r="G319" s="22">
        <v>104.32</v>
      </c>
      <c r="H319" s="22">
        <v>-17.64</v>
      </c>
      <c r="I319" s="22">
        <v>0</v>
      </c>
      <c r="J319" s="22">
        <v>-196.23</v>
      </c>
      <c r="K319" s="22">
        <v>2.23</v>
      </c>
      <c r="L319" s="22">
        <v>0</v>
      </c>
      <c r="M319" s="22">
        <v>498.79</v>
      </c>
      <c r="N319" s="22">
        <v>-211.33</v>
      </c>
      <c r="O319" s="22">
        <v>0</v>
      </c>
      <c r="P319" s="22">
        <v>228.41</v>
      </c>
      <c r="Q319" s="22">
        <v>0</v>
      </c>
      <c r="R319" s="22">
        <v>26785.360000000001</v>
      </c>
      <c r="S319" s="22">
        <v>740.28</v>
      </c>
      <c r="T319" s="22">
        <v>7.0913000000000004E-2</v>
      </c>
    </row>
    <row r="320" spans="1:20" x14ac:dyDescent="0.25">
      <c r="A320">
        <v>2020</v>
      </c>
      <c r="B320" t="s">
        <v>219</v>
      </c>
      <c r="C320" t="s">
        <v>63</v>
      </c>
      <c r="D320">
        <v>16</v>
      </c>
      <c r="E320" t="s">
        <v>189</v>
      </c>
      <c r="F320" s="22">
        <v>19751.22</v>
      </c>
      <c r="G320" s="22">
        <v>75.319999999999993</v>
      </c>
      <c r="H320" s="22">
        <v>-12.73</v>
      </c>
      <c r="I320" s="22">
        <v>0</v>
      </c>
      <c r="J320" s="22">
        <v>-141.69</v>
      </c>
      <c r="K320" s="22">
        <v>1.61</v>
      </c>
      <c r="L320" s="22">
        <v>0</v>
      </c>
      <c r="M320" s="22">
        <v>360.15</v>
      </c>
      <c r="N320" s="22">
        <v>-152.59</v>
      </c>
      <c r="O320" s="22">
        <v>0</v>
      </c>
      <c r="P320" s="22">
        <v>164.92</v>
      </c>
      <c r="Q320" s="22">
        <v>0</v>
      </c>
      <c r="R320" s="22">
        <v>19340.490000000002</v>
      </c>
      <c r="S320" s="22">
        <v>534.5</v>
      </c>
      <c r="T320" s="22">
        <v>5.1202999999999999E-2</v>
      </c>
    </row>
    <row r="321" spans="1:20" x14ac:dyDescent="0.25">
      <c r="A321">
        <v>2020</v>
      </c>
      <c r="B321" t="s">
        <v>219</v>
      </c>
      <c r="C321" t="s">
        <v>63</v>
      </c>
      <c r="D321">
        <v>27</v>
      </c>
      <c r="E321" t="s">
        <v>149</v>
      </c>
      <c r="F321" s="22">
        <v>14997.7</v>
      </c>
      <c r="G321" s="22">
        <v>57.2</v>
      </c>
      <c r="H321" s="22">
        <v>-9.67</v>
      </c>
      <c r="I321" s="22">
        <v>0</v>
      </c>
      <c r="J321" s="22">
        <v>-107.59</v>
      </c>
      <c r="K321" s="22">
        <v>1.22</v>
      </c>
      <c r="L321" s="22">
        <v>0</v>
      </c>
      <c r="M321" s="22">
        <v>273.47000000000003</v>
      </c>
      <c r="N321" s="22">
        <v>-115.87</v>
      </c>
      <c r="O321" s="22">
        <v>0</v>
      </c>
      <c r="P321" s="22">
        <v>125.23</v>
      </c>
      <c r="Q321" s="22">
        <v>0</v>
      </c>
      <c r="R321" s="22">
        <v>14685.81</v>
      </c>
      <c r="S321" s="22">
        <v>405.88</v>
      </c>
      <c r="T321" s="22">
        <v>3.8879999999999998E-2</v>
      </c>
    </row>
    <row r="322" spans="1:20" x14ac:dyDescent="0.25">
      <c r="A322">
        <v>2020</v>
      </c>
      <c r="B322" t="s">
        <v>219</v>
      </c>
      <c r="C322" t="s">
        <v>63</v>
      </c>
      <c r="D322">
        <v>35</v>
      </c>
      <c r="E322" t="s">
        <v>146</v>
      </c>
      <c r="F322" s="22">
        <v>46993.57</v>
      </c>
      <c r="G322" s="22">
        <v>179.22</v>
      </c>
      <c r="H322" s="22">
        <v>-30.3</v>
      </c>
      <c r="I322" s="22">
        <v>0</v>
      </c>
      <c r="J322" s="22">
        <v>-337.11</v>
      </c>
      <c r="K322" s="22">
        <v>3.83</v>
      </c>
      <c r="L322" s="22">
        <v>0</v>
      </c>
      <c r="M322" s="22">
        <v>856.9</v>
      </c>
      <c r="N322" s="22">
        <v>-363.06</v>
      </c>
      <c r="O322" s="22">
        <v>0</v>
      </c>
      <c r="P322" s="22">
        <v>392.39</v>
      </c>
      <c r="Q322" s="22">
        <v>0</v>
      </c>
      <c r="R322" s="22">
        <v>46016.32</v>
      </c>
      <c r="S322" s="22">
        <v>1271.76</v>
      </c>
      <c r="T322" s="22">
        <v>0.121826</v>
      </c>
    </row>
    <row r="323" spans="1:20" x14ac:dyDescent="0.25">
      <c r="A323">
        <v>2020</v>
      </c>
      <c r="B323" t="s">
        <v>219</v>
      </c>
      <c r="C323" t="s">
        <v>63</v>
      </c>
      <c r="D323">
        <v>46</v>
      </c>
      <c r="E323" t="s">
        <v>185</v>
      </c>
      <c r="F323" s="22">
        <v>896.47</v>
      </c>
      <c r="G323" s="22">
        <v>3.42</v>
      </c>
      <c r="H323" s="22">
        <v>-0.57999999999999996</v>
      </c>
      <c r="I323" s="22">
        <v>0</v>
      </c>
      <c r="J323" s="22">
        <v>-6.43</v>
      </c>
      <c r="K323" s="22">
        <v>7.0000000000000007E-2</v>
      </c>
      <c r="L323" s="22">
        <v>0</v>
      </c>
      <c r="M323" s="22">
        <v>16.350000000000001</v>
      </c>
      <c r="N323" s="22">
        <v>-6.93</v>
      </c>
      <c r="O323" s="22">
        <v>0</v>
      </c>
      <c r="P323" s="22">
        <v>7.49</v>
      </c>
      <c r="Q323" s="22">
        <v>0</v>
      </c>
      <c r="R323" s="22">
        <v>877.82</v>
      </c>
      <c r="S323" s="22">
        <v>24.27</v>
      </c>
      <c r="T323" s="22">
        <v>2.3240000000000001E-3</v>
      </c>
    </row>
    <row r="324" spans="1:20" x14ac:dyDescent="0.25">
      <c r="A324">
        <v>2020</v>
      </c>
      <c r="B324" t="s">
        <v>219</v>
      </c>
      <c r="C324" t="s">
        <v>63</v>
      </c>
      <c r="D324">
        <v>47</v>
      </c>
      <c r="E324" t="s">
        <v>159</v>
      </c>
      <c r="F324" s="22">
        <v>46401.07</v>
      </c>
      <c r="G324" s="22">
        <v>176.96</v>
      </c>
      <c r="H324" s="22">
        <v>-29.91</v>
      </c>
      <c r="I324" s="22">
        <v>0</v>
      </c>
      <c r="J324" s="22">
        <v>-332.86</v>
      </c>
      <c r="K324" s="22">
        <v>3.78</v>
      </c>
      <c r="L324" s="22">
        <v>0</v>
      </c>
      <c r="M324" s="22">
        <v>846.09</v>
      </c>
      <c r="N324" s="22">
        <v>-358.49</v>
      </c>
      <c r="O324" s="22">
        <v>0</v>
      </c>
      <c r="P324" s="22">
        <v>387.44</v>
      </c>
      <c r="Q324" s="22">
        <v>0</v>
      </c>
      <c r="R324" s="22">
        <v>45436.15</v>
      </c>
      <c r="S324" s="22">
        <v>1255.72</v>
      </c>
      <c r="T324" s="22">
        <v>0.12028999999999999</v>
      </c>
    </row>
    <row r="325" spans="1:20" x14ac:dyDescent="0.25">
      <c r="A325">
        <v>2020</v>
      </c>
      <c r="B325" t="s">
        <v>219</v>
      </c>
      <c r="C325" t="s">
        <v>63</v>
      </c>
      <c r="D325">
        <v>60</v>
      </c>
      <c r="E325" t="s">
        <v>184</v>
      </c>
      <c r="F325" s="22">
        <v>4497.7700000000004</v>
      </c>
      <c r="G325" s="22">
        <v>17.149999999999999</v>
      </c>
      <c r="H325" s="22">
        <v>-2.9</v>
      </c>
      <c r="I325" s="22">
        <v>0</v>
      </c>
      <c r="J325" s="22">
        <v>-32.26</v>
      </c>
      <c r="K325" s="22">
        <v>0.37</v>
      </c>
      <c r="L325" s="22">
        <v>0</v>
      </c>
      <c r="M325" s="22">
        <v>82.01</v>
      </c>
      <c r="N325" s="22">
        <v>-34.75</v>
      </c>
      <c r="O325" s="22">
        <v>0</v>
      </c>
      <c r="P325" s="22">
        <v>37.56</v>
      </c>
      <c r="Q325" s="22">
        <v>0</v>
      </c>
      <c r="R325" s="22">
        <v>4404.24</v>
      </c>
      <c r="S325" s="22">
        <v>121.72</v>
      </c>
      <c r="T325" s="22">
        <v>1.166E-2</v>
      </c>
    </row>
    <row r="326" spans="1:20" x14ac:dyDescent="0.25">
      <c r="A326">
        <v>2020</v>
      </c>
      <c r="B326" t="s">
        <v>219</v>
      </c>
      <c r="C326" t="s">
        <v>63</v>
      </c>
      <c r="D326">
        <v>62</v>
      </c>
      <c r="E326" t="s">
        <v>164</v>
      </c>
      <c r="F326" s="22">
        <v>44992.72</v>
      </c>
      <c r="G326" s="22">
        <v>171.59</v>
      </c>
      <c r="H326" s="22">
        <v>-29</v>
      </c>
      <c r="I326" s="22">
        <v>0</v>
      </c>
      <c r="J326" s="22">
        <v>-322.76</v>
      </c>
      <c r="K326" s="22">
        <v>3.67</v>
      </c>
      <c r="L326" s="22">
        <v>0</v>
      </c>
      <c r="M326" s="22">
        <v>820.41</v>
      </c>
      <c r="N326" s="22">
        <v>-347.61</v>
      </c>
      <c r="O326" s="22">
        <v>0</v>
      </c>
      <c r="P326" s="22">
        <v>375.68</v>
      </c>
      <c r="Q326" s="22">
        <v>0</v>
      </c>
      <c r="R326" s="22">
        <v>44057.09</v>
      </c>
      <c r="S326" s="22">
        <v>1217.5999999999999</v>
      </c>
      <c r="T326" s="22">
        <v>0.11663900000000001</v>
      </c>
    </row>
    <row r="327" spans="1:20" x14ac:dyDescent="0.25">
      <c r="A327">
        <v>2020</v>
      </c>
      <c r="B327" t="s">
        <v>218</v>
      </c>
      <c r="C327" t="s">
        <v>217</v>
      </c>
      <c r="D327">
        <v>1</v>
      </c>
      <c r="E327" t="s">
        <v>137</v>
      </c>
      <c r="F327" s="22">
        <v>1979.67</v>
      </c>
      <c r="G327" s="22">
        <v>18.760000000000002</v>
      </c>
      <c r="H327" s="22">
        <v>0</v>
      </c>
      <c r="I327" s="22">
        <v>0</v>
      </c>
      <c r="J327" s="22">
        <v>-13.25</v>
      </c>
      <c r="K327" s="22">
        <v>0.23</v>
      </c>
      <c r="L327" s="22">
        <v>0</v>
      </c>
      <c r="M327" s="22">
        <v>57.88</v>
      </c>
      <c r="N327" s="22">
        <v>-9.6</v>
      </c>
      <c r="O327" s="22">
        <v>0</v>
      </c>
      <c r="P327" s="22">
        <v>0</v>
      </c>
      <c r="Q327" s="22">
        <v>0</v>
      </c>
      <c r="R327" s="22">
        <v>1947.14</v>
      </c>
      <c r="S327" s="22">
        <v>85.28</v>
      </c>
      <c r="T327" s="22">
        <v>0.59031</v>
      </c>
    </row>
    <row r="328" spans="1:20" x14ac:dyDescent="0.25">
      <c r="A328">
        <v>2020</v>
      </c>
      <c r="B328" t="s">
        <v>218</v>
      </c>
      <c r="C328" t="s">
        <v>217</v>
      </c>
      <c r="D328">
        <v>7</v>
      </c>
      <c r="E328" t="s">
        <v>190</v>
      </c>
      <c r="F328" s="22">
        <v>0</v>
      </c>
      <c r="G328" s="22">
        <v>0</v>
      </c>
      <c r="H328" s="22">
        <v>0</v>
      </c>
      <c r="I328" s="22">
        <v>0</v>
      </c>
      <c r="J328" s="22">
        <v>0</v>
      </c>
      <c r="K328" s="22">
        <v>0</v>
      </c>
      <c r="L328" s="22">
        <v>0</v>
      </c>
      <c r="M328" s="22">
        <v>0</v>
      </c>
      <c r="N328" s="22">
        <v>0</v>
      </c>
      <c r="O328" s="22">
        <v>1651.11</v>
      </c>
      <c r="P328" s="22">
        <v>0</v>
      </c>
      <c r="Q328" s="22">
        <v>0</v>
      </c>
      <c r="R328" s="22">
        <v>1623.29</v>
      </c>
      <c r="S328" s="22">
        <v>27.82</v>
      </c>
      <c r="T328" s="22">
        <v>0</v>
      </c>
    </row>
    <row r="329" spans="1:20" x14ac:dyDescent="0.25">
      <c r="A329">
        <v>2020</v>
      </c>
      <c r="B329" t="s">
        <v>218</v>
      </c>
      <c r="C329" t="s">
        <v>217</v>
      </c>
      <c r="D329">
        <v>27</v>
      </c>
      <c r="E329" t="s">
        <v>149</v>
      </c>
      <c r="F329" s="22">
        <v>425.97</v>
      </c>
      <c r="G329" s="22">
        <v>4.04</v>
      </c>
      <c r="H329" s="22">
        <v>0</v>
      </c>
      <c r="I329" s="22">
        <v>0</v>
      </c>
      <c r="J329" s="22">
        <v>-2.85</v>
      </c>
      <c r="K329" s="22">
        <v>0.05</v>
      </c>
      <c r="L329" s="22">
        <v>0</v>
      </c>
      <c r="M329" s="22">
        <v>12.45</v>
      </c>
      <c r="N329" s="22">
        <v>-2.06</v>
      </c>
      <c r="O329" s="22">
        <v>0</v>
      </c>
      <c r="P329" s="22">
        <v>0</v>
      </c>
      <c r="Q329" s="22">
        <v>0</v>
      </c>
      <c r="R329" s="22">
        <v>418.98</v>
      </c>
      <c r="S329" s="22">
        <v>18.34</v>
      </c>
      <c r="T329" s="22">
        <v>0.12701899999999999</v>
      </c>
    </row>
    <row r="330" spans="1:20" x14ac:dyDescent="0.25">
      <c r="A330">
        <v>2020</v>
      </c>
      <c r="B330" t="s">
        <v>218</v>
      </c>
      <c r="C330" t="s">
        <v>217</v>
      </c>
      <c r="D330">
        <v>35</v>
      </c>
      <c r="E330" t="s">
        <v>146</v>
      </c>
      <c r="F330" s="22">
        <v>233.92</v>
      </c>
      <c r="G330" s="22">
        <v>2.2200000000000002</v>
      </c>
      <c r="H330" s="22">
        <v>0</v>
      </c>
      <c r="I330" s="22">
        <v>0</v>
      </c>
      <c r="J330" s="22">
        <v>-1.57</v>
      </c>
      <c r="K330" s="22">
        <v>0.03</v>
      </c>
      <c r="L330" s="22">
        <v>0</v>
      </c>
      <c r="M330" s="22">
        <v>6.84</v>
      </c>
      <c r="N330" s="22">
        <v>-1.1299999999999999</v>
      </c>
      <c r="O330" s="22">
        <v>0</v>
      </c>
      <c r="P330" s="22">
        <v>0</v>
      </c>
      <c r="Q330" s="22">
        <v>0</v>
      </c>
      <c r="R330" s="22">
        <v>230.08</v>
      </c>
      <c r="S330" s="22">
        <v>10.07</v>
      </c>
      <c r="T330" s="22">
        <v>6.9751999999999995E-2</v>
      </c>
    </row>
    <row r="331" spans="1:20" x14ac:dyDescent="0.25">
      <c r="A331">
        <v>2020</v>
      </c>
      <c r="B331" t="s">
        <v>218</v>
      </c>
      <c r="C331" t="s">
        <v>217</v>
      </c>
      <c r="D331">
        <v>41</v>
      </c>
      <c r="E331" t="s">
        <v>187</v>
      </c>
      <c r="F331" s="22">
        <v>389.03</v>
      </c>
      <c r="G331" s="22">
        <v>3.69</v>
      </c>
      <c r="H331" s="22">
        <v>0</v>
      </c>
      <c r="I331" s="22">
        <v>0</v>
      </c>
      <c r="J331" s="22">
        <v>-2.6</v>
      </c>
      <c r="K331" s="22">
        <v>0.05</v>
      </c>
      <c r="L331" s="22">
        <v>0</v>
      </c>
      <c r="M331" s="22">
        <v>11.37</v>
      </c>
      <c r="N331" s="22">
        <v>-1.89</v>
      </c>
      <c r="O331" s="22">
        <v>0</v>
      </c>
      <c r="P331" s="22">
        <v>0</v>
      </c>
      <c r="Q331" s="22">
        <v>0</v>
      </c>
      <c r="R331" s="22">
        <v>382.64</v>
      </c>
      <c r="S331" s="22">
        <v>16.75</v>
      </c>
      <c r="T331" s="22">
        <v>0.116004</v>
      </c>
    </row>
    <row r="332" spans="1:20" x14ac:dyDescent="0.25">
      <c r="A332">
        <v>2020</v>
      </c>
      <c r="B332" t="s">
        <v>218</v>
      </c>
      <c r="C332" t="s">
        <v>217</v>
      </c>
      <c r="D332">
        <v>62</v>
      </c>
      <c r="E332" t="s">
        <v>164</v>
      </c>
      <c r="F332" s="22">
        <v>325.01</v>
      </c>
      <c r="G332" s="22">
        <v>3.08</v>
      </c>
      <c r="H332" s="22">
        <v>0</v>
      </c>
      <c r="I332" s="22">
        <v>0</v>
      </c>
      <c r="J332" s="22">
        <v>-2.1800000000000002</v>
      </c>
      <c r="K332" s="22">
        <v>0.04</v>
      </c>
      <c r="L332" s="22">
        <v>0</v>
      </c>
      <c r="M332" s="22">
        <v>9.5</v>
      </c>
      <c r="N332" s="22">
        <v>-1.57</v>
      </c>
      <c r="O332" s="22">
        <v>0</v>
      </c>
      <c r="P332" s="22">
        <v>0</v>
      </c>
      <c r="Q332" s="22">
        <v>0</v>
      </c>
      <c r="R332" s="22">
        <v>319.68</v>
      </c>
      <c r="S332" s="22">
        <v>14</v>
      </c>
      <c r="T332" s="22">
        <v>9.6915000000000001E-2</v>
      </c>
    </row>
    <row r="333" spans="1:20" x14ac:dyDescent="0.25">
      <c r="A333">
        <v>2020</v>
      </c>
      <c r="B333" t="s">
        <v>216</v>
      </c>
      <c r="C333" t="s">
        <v>65</v>
      </c>
      <c r="D333">
        <v>1</v>
      </c>
      <c r="E333" t="s">
        <v>137</v>
      </c>
      <c r="F333" s="22">
        <v>3283.4</v>
      </c>
      <c r="G333" s="22">
        <v>42.91</v>
      </c>
      <c r="H333" s="22">
        <v>0</v>
      </c>
      <c r="I333" s="22">
        <v>0</v>
      </c>
      <c r="J333" s="22">
        <v>0</v>
      </c>
      <c r="K333" s="22">
        <v>0.3</v>
      </c>
      <c r="L333" s="22">
        <v>0</v>
      </c>
      <c r="M333" s="22">
        <v>114.58</v>
      </c>
      <c r="N333" s="22">
        <v>-29.1</v>
      </c>
      <c r="O333" s="22">
        <v>0</v>
      </c>
      <c r="P333" s="22">
        <v>0</v>
      </c>
      <c r="Q333" s="22">
        <v>0</v>
      </c>
      <c r="R333" s="22">
        <v>3230.33</v>
      </c>
      <c r="S333" s="22">
        <v>177.76</v>
      </c>
      <c r="T333" s="22">
        <v>0.29745700000000003</v>
      </c>
    </row>
    <row r="334" spans="1:20" x14ac:dyDescent="0.25">
      <c r="A334">
        <v>2020</v>
      </c>
      <c r="B334" t="s">
        <v>216</v>
      </c>
      <c r="C334" t="s">
        <v>65</v>
      </c>
      <c r="D334">
        <v>7</v>
      </c>
      <c r="E334" t="s">
        <v>190</v>
      </c>
      <c r="F334" s="22">
        <v>0</v>
      </c>
      <c r="G334" s="22">
        <v>0</v>
      </c>
      <c r="H334" s="22">
        <v>0</v>
      </c>
      <c r="I334" s="22">
        <v>0</v>
      </c>
      <c r="J334" s="22">
        <v>0</v>
      </c>
      <c r="K334" s="22">
        <v>0</v>
      </c>
      <c r="L334" s="22">
        <v>0</v>
      </c>
      <c r="M334" s="22">
        <v>0</v>
      </c>
      <c r="N334" s="22">
        <v>0</v>
      </c>
      <c r="O334" s="22">
        <v>1780.1</v>
      </c>
      <c r="P334" s="22">
        <v>0</v>
      </c>
      <c r="Q334" s="22">
        <v>0</v>
      </c>
      <c r="R334" s="22">
        <v>1756.02</v>
      </c>
      <c r="S334" s="22">
        <v>24.08</v>
      </c>
      <c r="T334" s="22">
        <v>0</v>
      </c>
    </row>
    <row r="335" spans="1:20" x14ac:dyDescent="0.25">
      <c r="A335">
        <v>2020</v>
      </c>
      <c r="B335" t="s">
        <v>216</v>
      </c>
      <c r="C335" t="s">
        <v>65</v>
      </c>
      <c r="D335">
        <v>14</v>
      </c>
      <c r="E335" t="s">
        <v>172</v>
      </c>
      <c r="F335" s="22">
        <v>499.49</v>
      </c>
      <c r="G335" s="22">
        <v>6.53</v>
      </c>
      <c r="H335" s="22">
        <v>0</v>
      </c>
      <c r="I335" s="22">
        <v>0</v>
      </c>
      <c r="J335" s="22">
        <v>0</v>
      </c>
      <c r="K335" s="22">
        <v>0.05</v>
      </c>
      <c r="L335" s="22">
        <v>0</v>
      </c>
      <c r="M335" s="22">
        <v>17.43</v>
      </c>
      <c r="N335" s="22">
        <v>-4.43</v>
      </c>
      <c r="O335" s="22">
        <v>0</v>
      </c>
      <c r="P335" s="22">
        <v>0</v>
      </c>
      <c r="Q335" s="22">
        <v>0</v>
      </c>
      <c r="R335" s="22">
        <v>491.42</v>
      </c>
      <c r="S335" s="22">
        <v>27.03</v>
      </c>
      <c r="T335" s="22">
        <v>4.5251E-2</v>
      </c>
    </row>
    <row r="336" spans="1:20" x14ac:dyDescent="0.25">
      <c r="A336">
        <v>2020</v>
      </c>
      <c r="B336" t="s">
        <v>216</v>
      </c>
      <c r="C336" t="s">
        <v>65</v>
      </c>
      <c r="D336">
        <v>25</v>
      </c>
      <c r="E336" t="s">
        <v>188</v>
      </c>
      <c r="F336" s="22">
        <v>2500.27</v>
      </c>
      <c r="G336" s="22">
        <v>32.67</v>
      </c>
      <c r="H336" s="22">
        <v>0</v>
      </c>
      <c r="I336" s="22">
        <v>0</v>
      </c>
      <c r="J336" s="22">
        <v>0</v>
      </c>
      <c r="K336" s="22">
        <v>0.24</v>
      </c>
      <c r="L336" s="22">
        <v>0</v>
      </c>
      <c r="M336" s="22">
        <v>87.25</v>
      </c>
      <c r="N336" s="22">
        <v>-22.16</v>
      </c>
      <c r="O336" s="22">
        <v>0</v>
      </c>
      <c r="P336" s="22">
        <v>0</v>
      </c>
      <c r="Q336" s="22">
        <v>0</v>
      </c>
      <c r="R336" s="22">
        <v>2459.87</v>
      </c>
      <c r="S336" s="22">
        <v>135.34</v>
      </c>
      <c r="T336" s="22">
        <v>0.22651099999999999</v>
      </c>
    </row>
    <row r="337" spans="1:20" x14ac:dyDescent="0.25">
      <c r="A337">
        <v>2020</v>
      </c>
      <c r="B337" t="s">
        <v>216</v>
      </c>
      <c r="C337" t="s">
        <v>65</v>
      </c>
      <c r="D337">
        <v>27</v>
      </c>
      <c r="E337" t="s">
        <v>149</v>
      </c>
      <c r="F337" s="22">
        <v>1499.88</v>
      </c>
      <c r="G337" s="22">
        <v>19.600000000000001</v>
      </c>
      <c r="H337" s="22">
        <v>0</v>
      </c>
      <c r="I337" s="22">
        <v>0</v>
      </c>
      <c r="J337" s="22">
        <v>0</v>
      </c>
      <c r="K337" s="22">
        <v>0.14000000000000001</v>
      </c>
      <c r="L337" s="22">
        <v>0</v>
      </c>
      <c r="M337" s="22">
        <v>52.34</v>
      </c>
      <c r="N337" s="22">
        <v>-13.29</v>
      </c>
      <c r="O337" s="22">
        <v>0</v>
      </c>
      <c r="P337" s="22">
        <v>0</v>
      </c>
      <c r="Q337" s="22">
        <v>0</v>
      </c>
      <c r="R337" s="22">
        <v>1475.65</v>
      </c>
      <c r="S337" s="22">
        <v>81.19</v>
      </c>
      <c r="T337" s="22">
        <v>0.135881</v>
      </c>
    </row>
    <row r="338" spans="1:20" x14ac:dyDescent="0.25">
      <c r="A338">
        <v>2020</v>
      </c>
      <c r="B338" t="s">
        <v>216</v>
      </c>
      <c r="C338" t="s">
        <v>65</v>
      </c>
      <c r="D338">
        <v>35</v>
      </c>
      <c r="E338" t="s">
        <v>146</v>
      </c>
      <c r="F338" s="22">
        <v>1999.38</v>
      </c>
      <c r="G338" s="22">
        <v>26.13</v>
      </c>
      <c r="H338" s="22">
        <v>0</v>
      </c>
      <c r="I338" s="22">
        <v>0</v>
      </c>
      <c r="J338" s="22">
        <v>0</v>
      </c>
      <c r="K338" s="22">
        <v>0.19</v>
      </c>
      <c r="L338" s="22">
        <v>0</v>
      </c>
      <c r="M338" s="22">
        <v>69.77</v>
      </c>
      <c r="N338" s="22">
        <v>-17.72</v>
      </c>
      <c r="O338" s="22">
        <v>0</v>
      </c>
      <c r="P338" s="22">
        <v>0</v>
      </c>
      <c r="Q338" s="22">
        <v>0</v>
      </c>
      <c r="R338" s="22">
        <v>1967.08</v>
      </c>
      <c r="S338" s="22">
        <v>108.22</v>
      </c>
      <c r="T338" s="22">
        <v>0.18113299999999999</v>
      </c>
    </row>
    <row r="339" spans="1:20" x14ac:dyDescent="0.25">
      <c r="A339">
        <v>2020</v>
      </c>
      <c r="B339" t="s">
        <v>216</v>
      </c>
      <c r="C339" t="s">
        <v>65</v>
      </c>
      <c r="D339">
        <v>41</v>
      </c>
      <c r="E339" t="s">
        <v>187</v>
      </c>
      <c r="F339" s="22">
        <v>705.49</v>
      </c>
      <c r="G339" s="22">
        <v>9.2200000000000006</v>
      </c>
      <c r="H339" s="22">
        <v>0</v>
      </c>
      <c r="I339" s="22">
        <v>0</v>
      </c>
      <c r="J339" s="22">
        <v>0</v>
      </c>
      <c r="K339" s="22">
        <v>7.0000000000000007E-2</v>
      </c>
      <c r="L339" s="22">
        <v>0</v>
      </c>
      <c r="M339" s="22">
        <v>24.62</v>
      </c>
      <c r="N339" s="22">
        <v>-6.25</v>
      </c>
      <c r="O339" s="22">
        <v>0</v>
      </c>
      <c r="P339" s="22">
        <v>0</v>
      </c>
      <c r="Q339" s="22">
        <v>0</v>
      </c>
      <c r="R339" s="22">
        <v>694.09</v>
      </c>
      <c r="S339" s="22">
        <v>38.19</v>
      </c>
      <c r="T339" s="22">
        <v>6.3913999999999999E-2</v>
      </c>
    </row>
    <row r="340" spans="1:20" x14ac:dyDescent="0.25">
      <c r="A340">
        <v>2020</v>
      </c>
      <c r="B340" t="s">
        <v>216</v>
      </c>
      <c r="C340" t="s">
        <v>65</v>
      </c>
      <c r="D340">
        <v>60</v>
      </c>
      <c r="E340" t="s">
        <v>184</v>
      </c>
      <c r="F340" s="22">
        <v>100.18</v>
      </c>
      <c r="G340" s="22">
        <v>1.31</v>
      </c>
      <c r="H340" s="22">
        <v>0</v>
      </c>
      <c r="I340" s="22">
        <v>0</v>
      </c>
      <c r="J340" s="22">
        <v>0</v>
      </c>
      <c r="K340" s="22">
        <v>0.01</v>
      </c>
      <c r="L340" s="22">
        <v>0</v>
      </c>
      <c r="M340" s="22">
        <v>3.5</v>
      </c>
      <c r="N340" s="22">
        <v>-0.89</v>
      </c>
      <c r="O340" s="22">
        <v>0</v>
      </c>
      <c r="P340" s="22">
        <v>0</v>
      </c>
      <c r="Q340" s="22">
        <v>0</v>
      </c>
      <c r="R340" s="22">
        <v>98.57</v>
      </c>
      <c r="S340" s="22">
        <v>5.42</v>
      </c>
      <c r="T340" s="22">
        <v>9.0760000000000007E-3</v>
      </c>
    </row>
    <row r="341" spans="1:20" x14ac:dyDescent="0.25">
      <c r="A341">
        <v>2020</v>
      </c>
      <c r="B341" t="s">
        <v>216</v>
      </c>
      <c r="C341" t="s">
        <v>65</v>
      </c>
      <c r="D341">
        <v>62</v>
      </c>
      <c r="E341" t="s">
        <v>164</v>
      </c>
      <c r="F341" s="22">
        <v>450.1</v>
      </c>
      <c r="G341" s="22">
        <v>5.88</v>
      </c>
      <c r="H341" s="22">
        <v>0</v>
      </c>
      <c r="I341" s="22">
        <v>0</v>
      </c>
      <c r="J341" s="22">
        <v>0</v>
      </c>
      <c r="K341" s="22">
        <v>0.04</v>
      </c>
      <c r="L341" s="22">
        <v>0</v>
      </c>
      <c r="M341" s="22">
        <v>15.71</v>
      </c>
      <c r="N341" s="22">
        <v>-3.99</v>
      </c>
      <c r="O341" s="22">
        <v>0</v>
      </c>
      <c r="P341" s="22">
        <v>0</v>
      </c>
      <c r="Q341" s="22">
        <v>0</v>
      </c>
      <c r="R341" s="22">
        <v>442.84</v>
      </c>
      <c r="S341" s="22">
        <v>24.35</v>
      </c>
      <c r="T341" s="22">
        <v>4.0777000000000001E-2</v>
      </c>
    </row>
    <row r="342" spans="1:20" x14ac:dyDescent="0.25">
      <c r="A342">
        <v>2020</v>
      </c>
      <c r="B342" t="s">
        <v>215</v>
      </c>
      <c r="C342" t="s">
        <v>66</v>
      </c>
      <c r="D342">
        <v>1</v>
      </c>
      <c r="E342" t="s">
        <v>137</v>
      </c>
      <c r="F342" s="22">
        <v>414.97</v>
      </c>
      <c r="G342" s="22">
        <v>10.41</v>
      </c>
      <c r="H342" s="22">
        <v>4.1399999999999997</v>
      </c>
      <c r="I342" s="22">
        <v>0</v>
      </c>
      <c r="J342" s="22">
        <v>-3.37</v>
      </c>
      <c r="K342" s="22">
        <v>0.04</v>
      </c>
      <c r="L342" s="22">
        <v>0</v>
      </c>
      <c r="M342" s="22">
        <v>31.81</v>
      </c>
      <c r="N342" s="22">
        <v>-18.329999999999998</v>
      </c>
      <c r="O342" s="22">
        <v>0</v>
      </c>
      <c r="P342" s="22">
        <v>0</v>
      </c>
      <c r="Q342" s="22">
        <v>0</v>
      </c>
      <c r="R342" s="22">
        <v>391.52</v>
      </c>
      <c r="S342" s="22">
        <v>46.12</v>
      </c>
      <c r="T342" s="22">
        <v>9.8541000000000004E-2</v>
      </c>
    </row>
    <row r="343" spans="1:20" x14ac:dyDescent="0.25">
      <c r="A343">
        <v>2020</v>
      </c>
      <c r="B343" t="s">
        <v>215</v>
      </c>
      <c r="C343" t="s">
        <v>66</v>
      </c>
      <c r="D343">
        <v>3</v>
      </c>
      <c r="E343" t="s">
        <v>173</v>
      </c>
      <c r="F343" s="22">
        <v>3018.9</v>
      </c>
      <c r="G343" s="22">
        <v>75.77</v>
      </c>
      <c r="H343" s="22">
        <v>30.14</v>
      </c>
      <c r="I343" s="22">
        <v>0</v>
      </c>
      <c r="J343" s="22">
        <v>-24.5</v>
      </c>
      <c r="K343" s="22">
        <v>0.27</v>
      </c>
      <c r="L343" s="22">
        <v>0</v>
      </c>
      <c r="M343" s="22">
        <v>231.42</v>
      </c>
      <c r="N343" s="22">
        <v>-133.38</v>
      </c>
      <c r="O343" s="22">
        <v>0</v>
      </c>
      <c r="P343" s="22">
        <v>0</v>
      </c>
      <c r="Q343" s="22">
        <v>0</v>
      </c>
      <c r="R343" s="22">
        <v>2848.19</v>
      </c>
      <c r="S343" s="22">
        <v>335.65</v>
      </c>
      <c r="T343" s="22">
        <v>0.71687599999999996</v>
      </c>
    </row>
    <row r="344" spans="1:20" x14ac:dyDescent="0.25">
      <c r="A344">
        <v>2020</v>
      </c>
      <c r="B344" t="s">
        <v>215</v>
      </c>
      <c r="C344" t="s">
        <v>66</v>
      </c>
      <c r="D344">
        <v>7</v>
      </c>
      <c r="E344" t="s">
        <v>190</v>
      </c>
      <c r="F344" s="22">
        <v>0</v>
      </c>
      <c r="G344" s="22">
        <v>0</v>
      </c>
      <c r="H344" s="22">
        <v>0</v>
      </c>
      <c r="I344" s="22">
        <v>0</v>
      </c>
      <c r="J344" s="22">
        <v>0</v>
      </c>
      <c r="K344" s="22">
        <v>0</v>
      </c>
      <c r="L344" s="22">
        <v>0</v>
      </c>
      <c r="M344" s="22">
        <v>0</v>
      </c>
      <c r="N344" s="22">
        <v>0</v>
      </c>
      <c r="O344" s="22">
        <v>348.09</v>
      </c>
      <c r="P344" s="22">
        <v>0</v>
      </c>
      <c r="Q344" s="22">
        <v>0</v>
      </c>
      <c r="R344" s="22">
        <v>342.2</v>
      </c>
      <c r="S344" s="22">
        <v>5.89</v>
      </c>
      <c r="T344" s="22">
        <v>0</v>
      </c>
    </row>
    <row r="345" spans="1:20" x14ac:dyDescent="0.25">
      <c r="A345">
        <v>2020</v>
      </c>
      <c r="B345" t="s">
        <v>215</v>
      </c>
      <c r="C345" t="s">
        <v>66</v>
      </c>
      <c r="D345">
        <v>12</v>
      </c>
      <c r="E345" t="s">
        <v>197</v>
      </c>
      <c r="F345" s="22">
        <v>0</v>
      </c>
      <c r="G345" s="22">
        <v>0</v>
      </c>
      <c r="H345" s="22">
        <v>0</v>
      </c>
      <c r="I345" s="22">
        <v>0</v>
      </c>
      <c r="J345" s="22">
        <v>0</v>
      </c>
      <c r="K345" s="22">
        <v>0</v>
      </c>
      <c r="L345" s="22">
        <v>0</v>
      </c>
      <c r="M345" s="22">
        <v>0</v>
      </c>
      <c r="N345" s="22">
        <v>0</v>
      </c>
      <c r="O345" s="22">
        <v>0</v>
      </c>
      <c r="P345" s="22">
        <v>0</v>
      </c>
      <c r="Q345" s="22">
        <v>0</v>
      </c>
      <c r="R345" s="22">
        <v>0</v>
      </c>
      <c r="S345" s="22">
        <v>0</v>
      </c>
      <c r="T345" s="22">
        <v>0</v>
      </c>
    </row>
    <row r="346" spans="1:20" x14ac:dyDescent="0.25">
      <c r="A346">
        <v>2020</v>
      </c>
      <c r="B346" t="s">
        <v>215</v>
      </c>
      <c r="C346" t="s">
        <v>66</v>
      </c>
      <c r="D346">
        <v>14</v>
      </c>
      <c r="E346" t="s">
        <v>172</v>
      </c>
      <c r="F346" s="22">
        <v>264.95999999999998</v>
      </c>
      <c r="G346" s="22">
        <v>6.65</v>
      </c>
      <c r="H346" s="22">
        <v>2.65</v>
      </c>
      <c r="I346" s="22">
        <v>0</v>
      </c>
      <c r="J346" s="22">
        <v>-2.15</v>
      </c>
      <c r="K346" s="22">
        <v>0.02</v>
      </c>
      <c r="L346" s="22">
        <v>0</v>
      </c>
      <c r="M346" s="22">
        <v>20.309999999999999</v>
      </c>
      <c r="N346" s="22">
        <v>-11.71</v>
      </c>
      <c r="O346" s="22">
        <v>0</v>
      </c>
      <c r="P346" s="22">
        <v>0</v>
      </c>
      <c r="Q346" s="22">
        <v>0</v>
      </c>
      <c r="R346" s="22">
        <v>249.96</v>
      </c>
      <c r="S346" s="22">
        <v>29.48</v>
      </c>
      <c r="T346" s="22">
        <v>6.2917000000000001E-2</v>
      </c>
    </row>
    <row r="347" spans="1:20" x14ac:dyDescent="0.25">
      <c r="A347">
        <v>2020</v>
      </c>
      <c r="B347" t="s">
        <v>215</v>
      </c>
      <c r="C347" t="s">
        <v>66</v>
      </c>
      <c r="D347">
        <v>27</v>
      </c>
      <c r="E347" t="s">
        <v>149</v>
      </c>
      <c r="F347" s="22">
        <v>424.19</v>
      </c>
      <c r="G347" s="22">
        <v>10.65</v>
      </c>
      <c r="H347" s="22">
        <v>4.2300000000000004</v>
      </c>
      <c r="I347" s="22">
        <v>0</v>
      </c>
      <c r="J347" s="22">
        <v>-3.44</v>
      </c>
      <c r="K347" s="22">
        <v>0.04</v>
      </c>
      <c r="L347" s="22">
        <v>0</v>
      </c>
      <c r="M347" s="22">
        <v>32.520000000000003</v>
      </c>
      <c r="N347" s="22">
        <v>-18.739999999999998</v>
      </c>
      <c r="O347" s="22">
        <v>0</v>
      </c>
      <c r="P347" s="22">
        <v>0</v>
      </c>
      <c r="Q347" s="22">
        <v>0</v>
      </c>
      <c r="R347" s="22">
        <v>400.21</v>
      </c>
      <c r="S347" s="22">
        <v>47.15</v>
      </c>
      <c r="T347" s="22">
        <v>0.100729</v>
      </c>
    </row>
    <row r="348" spans="1:20" x14ac:dyDescent="0.25">
      <c r="A348">
        <v>2020</v>
      </c>
      <c r="B348" t="s">
        <v>215</v>
      </c>
      <c r="C348" t="s">
        <v>66</v>
      </c>
      <c r="D348">
        <v>40</v>
      </c>
      <c r="E348" t="s">
        <v>206</v>
      </c>
      <c r="F348" s="22">
        <v>0</v>
      </c>
      <c r="G348" s="22">
        <v>0</v>
      </c>
      <c r="H348" s="22">
        <v>0</v>
      </c>
      <c r="I348" s="22">
        <v>0</v>
      </c>
      <c r="J348" s="22">
        <v>0</v>
      </c>
      <c r="K348" s="22">
        <v>0</v>
      </c>
      <c r="L348" s="22">
        <v>0</v>
      </c>
      <c r="M348" s="22">
        <v>0</v>
      </c>
      <c r="N348" s="22">
        <v>0</v>
      </c>
      <c r="O348" s="22">
        <v>0</v>
      </c>
      <c r="P348" s="22">
        <v>0</v>
      </c>
      <c r="Q348" s="22">
        <v>0</v>
      </c>
      <c r="R348" s="22">
        <v>0</v>
      </c>
      <c r="S348" s="22">
        <v>0</v>
      </c>
      <c r="T348" s="22">
        <v>0</v>
      </c>
    </row>
    <row r="349" spans="1:20" x14ac:dyDescent="0.25">
      <c r="A349">
        <v>2020</v>
      </c>
      <c r="B349" t="s">
        <v>215</v>
      </c>
      <c r="C349" t="s">
        <v>66</v>
      </c>
      <c r="D349">
        <v>42</v>
      </c>
      <c r="E349" t="s">
        <v>214</v>
      </c>
      <c r="F349" s="22">
        <v>88.17</v>
      </c>
      <c r="G349" s="22">
        <v>2.21</v>
      </c>
      <c r="H349" s="22">
        <v>0.88</v>
      </c>
      <c r="I349" s="22">
        <v>0</v>
      </c>
      <c r="J349" s="22">
        <v>-0.72</v>
      </c>
      <c r="K349" s="22">
        <v>0.01</v>
      </c>
      <c r="L349" s="22">
        <v>0</v>
      </c>
      <c r="M349" s="22">
        <v>6.76</v>
      </c>
      <c r="N349" s="22">
        <v>-3.9</v>
      </c>
      <c r="O349" s="22">
        <v>0</v>
      </c>
      <c r="P349" s="22">
        <v>0</v>
      </c>
      <c r="Q349" s="22">
        <v>0</v>
      </c>
      <c r="R349" s="22">
        <v>83.18</v>
      </c>
      <c r="S349" s="22">
        <v>9.8000000000000007</v>
      </c>
      <c r="T349" s="22">
        <v>2.0937000000000001E-2</v>
      </c>
    </row>
    <row r="350" spans="1:20" x14ac:dyDescent="0.25">
      <c r="A350">
        <v>2020</v>
      </c>
      <c r="B350" t="s">
        <v>213</v>
      </c>
      <c r="C350" t="s">
        <v>212</v>
      </c>
      <c r="D350">
        <v>1</v>
      </c>
      <c r="E350" t="s">
        <v>137</v>
      </c>
      <c r="F350" s="22">
        <v>2174.88</v>
      </c>
      <c r="G350" s="22">
        <v>31.79</v>
      </c>
      <c r="H350" s="22">
        <v>-2.2200000000000002</v>
      </c>
      <c r="I350" s="22">
        <v>19.010000000000002</v>
      </c>
      <c r="J350" s="22">
        <v>-9.1199999999999992</v>
      </c>
      <c r="K350" s="22">
        <v>0.26</v>
      </c>
      <c r="L350" s="22">
        <v>0</v>
      </c>
      <c r="M350" s="22">
        <v>12.89</v>
      </c>
      <c r="N350" s="22">
        <v>-15.76</v>
      </c>
      <c r="O350" s="22">
        <v>0</v>
      </c>
      <c r="P350" s="22">
        <v>0</v>
      </c>
      <c r="Q350" s="22">
        <v>0</v>
      </c>
      <c r="R350" s="22">
        <v>2145.84</v>
      </c>
      <c r="S350" s="22">
        <v>64.16</v>
      </c>
      <c r="T350" s="22">
        <v>0.91154400000000002</v>
      </c>
    </row>
    <row r="351" spans="1:20" x14ac:dyDescent="0.25">
      <c r="A351">
        <v>2020</v>
      </c>
      <c r="B351" t="s">
        <v>213</v>
      </c>
      <c r="C351" t="s">
        <v>212</v>
      </c>
      <c r="D351">
        <v>7</v>
      </c>
      <c r="E351" t="s">
        <v>190</v>
      </c>
      <c r="F351" s="22">
        <v>0</v>
      </c>
      <c r="G351" s="22">
        <v>0</v>
      </c>
      <c r="H351" s="22">
        <v>0</v>
      </c>
      <c r="I351" s="22">
        <v>0</v>
      </c>
      <c r="J351" s="22">
        <v>0</v>
      </c>
      <c r="K351" s="22">
        <v>0</v>
      </c>
      <c r="L351" s="22">
        <v>0</v>
      </c>
      <c r="M351" s="22">
        <v>0</v>
      </c>
      <c r="N351" s="22">
        <v>0</v>
      </c>
      <c r="O351" s="22">
        <v>1311.84</v>
      </c>
      <c r="P351" s="22">
        <v>0</v>
      </c>
      <c r="Q351" s="22">
        <v>0</v>
      </c>
      <c r="R351" s="22">
        <v>1293.75</v>
      </c>
      <c r="S351" s="22">
        <v>18.09</v>
      </c>
      <c r="T351" s="22">
        <v>0</v>
      </c>
    </row>
    <row r="352" spans="1:20" x14ac:dyDescent="0.25">
      <c r="A352">
        <v>2020</v>
      </c>
      <c r="B352" t="s">
        <v>213</v>
      </c>
      <c r="C352" t="s">
        <v>212</v>
      </c>
      <c r="D352">
        <v>12</v>
      </c>
      <c r="E352" t="s">
        <v>197</v>
      </c>
      <c r="F352" s="22">
        <v>211.05</v>
      </c>
      <c r="G352" s="22">
        <v>3.08</v>
      </c>
      <c r="H352" s="22">
        <v>-0.22</v>
      </c>
      <c r="I352" s="22">
        <v>1.84</v>
      </c>
      <c r="J352" s="22">
        <v>-0.89</v>
      </c>
      <c r="K352" s="22">
        <v>0.03</v>
      </c>
      <c r="L352" s="22">
        <v>0</v>
      </c>
      <c r="M352" s="22">
        <v>1.25</v>
      </c>
      <c r="N352" s="22">
        <v>-1.53</v>
      </c>
      <c r="O352" s="22">
        <v>0</v>
      </c>
      <c r="P352" s="22">
        <v>0</v>
      </c>
      <c r="Q352" s="22">
        <v>0</v>
      </c>
      <c r="R352" s="22">
        <v>208.23</v>
      </c>
      <c r="S352" s="22">
        <v>6.22</v>
      </c>
      <c r="T352" s="22">
        <v>8.8456000000000007E-2</v>
      </c>
    </row>
    <row r="353" spans="1:20" x14ac:dyDescent="0.25">
      <c r="A353">
        <v>2020</v>
      </c>
      <c r="B353" t="s">
        <v>211</v>
      </c>
      <c r="C353" t="s">
        <v>68</v>
      </c>
      <c r="D353">
        <v>1</v>
      </c>
      <c r="E353" t="s">
        <v>137</v>
      </c>
      <c r="F353" s="22">
        <v>27.74</v>
      </c>
      <c r="G353" s="22">
        <v>1.65</v>
      </c>
      <c r="H353" s="22">
        <v>0</v>
      </c>
      <c r="I353" s="22">
        <v>0</v>
      </c>
      <c r="J353" s="22">
        <v>0</v>
      </c>
      <c r="K353" s="22">
        <v>0.01</v>
      </c>
      <c r="L353" s="22">
        <v>0</v>
      </c>
      <c r="M353" s="22">
        <v>1.75</v>
      </c>
      <c r="N353" s="22">
        <v>0</v>
      </c>
      <c r="O353" s="22">
        <v>0</v>
      </c>
      <c r="P353" s="22">
        <v>0</v>
      </c>
      <c r="Q353" s="22">
        <v>0</v>
      </c>
      <c r="R353" s="22">
        <v>27.74</v>
      </c>
      <c r="S353" s="22">
        <v>3.4</v>
      </c>
      <c r="T353" s="22">
        <v>1</v>
      </c>
    </row>
    <row r="354" spans="1:20" x14ac:dyDescent="0.25">
      <c r="A354">
        <v>2020</v>
      </c>
      <c r="B354" t="s">
        <v>211</v>
      </c>
      <c r="C354" t="s">
        <v>68</v>
      </c>
      <c r="D354">
        <v>7</v>
      </c>
      <c r="E354" t="s">
        <v>190</v>
      </c>
      <c r="F354" s="22">
        <v>0</v>
      </c>
      <c r="G354" s="22">
        <v>0</v>
      </c>
      <c r="H354" s="22">
        <v>0</v>
      </c>
      <c r="I354" s="22">
        <v>0</v>
      </c>
      <c r="J354" s="22">
        <v>0</v>
      </c>
      <c r="K354" s="22">
        <v>0</v>
      </c>
      <c r="L354" s="22">
        <v>0</v>
      </c>
      <c r="M354" s="22">
        <v>0</v>
      </c>
      <c r="N354" s="22">
        <v>0</v>
      </c>
      <c r="O354" s="22">
        <v>81.319999999999993</v>
      </c>
      <c r="P354" s="22">
        <v>0</v>
      </c>
      <c r="Q354" s="22">
        <v>0</v>
      </c>
      <c r="R354" s="22">
        <v>81.17</v>
      </c>
      <c r="S354" s="22">
        <v>0.15</v>
      </c>
      <c r="T354" s="22">
        <v>0</v>
      </c>
    </row>
    <row r="355" spans="1:20" x14ac:dyDescent="0.25">
      <c r="A355">
        <v>2020</v>
      </c>
      <c r="B355" t="s">
        <v>210</v>
      </c>
      <c r="C355" t="s">
        <v>69</v>
      </c>
      <c r="D355">
        <v>1</v>
      </c>
      <c r="E355" t="s">
        <v>137</v>
      </c>
      <c r="F355" s="22">
        <v>2052.69</v>
      </c>
      <c r="G355" s="22">
        <v>13.28</v>
      </c>
      <c r="H355" s="22">
        <v>0</v>
      </c>
      <c r="I355" s="22">
        <v>1.77</v>
      </c>
      <c r="J355" s="22">
        <v>-13.68</v>
      </c>
      <c r="K355" s="22">
        <v>0.2</v>
      </c>
      <c r="L355" s="22">
        <v>0</v>
      </c>
      <c r="M355" s="22">
        <v>128.6</v>
      </c>
      <c r="N355" s="22">
        <v>-66.400000000000006</v>
      </c>
      <c r="O355" s="22">
        <v>0</v>
      </c>
      <c r="P355" s="22">
        <v>0</v>
      </c>
      <c r="Q355" s="22">
        <v>0</v>
      </c>
      <c r="R355" s="22">
        <v>1952.5</v>
      </c>
      <c r="S355" s="22">
        <v>161.02000000000001</v>
      </c>
      <c r="T355" s="22">
        <v>0.43574099999999999</v>
      </c>
    </row>
    <row r="356" spans="1:20" x14ac:dyDescent="0.25">
      <c r="A356">
        <v>2020</v>
      </c>
      <c r="B356" t="s">
        <v>210</v>
      </c>
      <c r="C356" t="s">
        <v>69</v>
      </c>
      <c r="D356">
        <v>7</v>
      </c>
      <c r="E356" t="s">
        <v>190</v>
      </c>
      <c r="F356" s="22">
        <v>0</v>
      </c>
      <c r="G356" s="22">
        <v>0</v>
      </c>
      <c r="H356" s="22">
        <v>0</v>
      </c>
      <c r="I356" s="22">
        <v>0</v>
      </c>
      <c r="J356" s="22">
        <v>0</v>
      </c>
      <c r="K356" s="22">
        <v>0</v>
      </c>
      <c r="L356" s="22">
        <v>0</v>
      </c>
      <c r="M356" s="22">
        <v>0</v>
      </c>
      <c r="N356" s="22">
        <v>0</v>
      </c>
      <c r="O356" s="22">
        <v>947.27</v>
      </c>
      <c r="P356" s="22">
        <v>0</v>
      </c>
      <c r="Q356" s="22">
        <v>0</v>
      </c>
      <c r="R356" s="22">
        <v>928.99</v>
      </c>
      <c r="S356" s="22">
        <v>18.28</v>
      </c>
      <c r="T356" s="22">
        <v>0</v>
      </c>
    </row>
    <row r="357" spans="1:20" x14ac:dyDescent="0.25">
      <c r="A357">
        <v>2020</v>
      </c>
      <c r="B357" t="s">
        <v>210</v>
      </c>
      <c r="C357" t="s">
        <v>69</v>
      </c>
      <c r="D357">
        <v>12</v>
      </c>
      <c r="E357" t="s">
        <v>197</v>
      </c>
      <c r="F357" s="22">
        <v>611.39</v>
      </c>
      <c r="G357" s="22">
        <v>3.96</v>
      </c>
      <c r="H357" s="22">
        <v>0</v>
      </c>
      <c r="I357" s="22">
        <v>0.52</v>
      </c>
      <c r="J357" s="22">
        <v>-4.07</v>
      </c>
      <c r="K357" s="22">
        <v>0.06</v>
      </c>
      <c r="L357" s="22">
        <v>0</v>
      </c>
      <c r="M357" s="22">
        <v>38.299999999999997</v>
      </c>
      <c r="N357" s="22">
        <v>-19.78</v>
      </c>
      <c r="O357" s="22">
        <v>0</v>
      </c>
      <c r="P357" s="22">
        <v>0</v>
      </c>
      <c r="Q357" s="22">
        <v>0</v>
      </c>
      <c r="R357" s="22">
        <v>581.54</v>
      </c>
      <c r="S357" s="22">
        <v>47.96</v>
      </c>
      <c r="T357" s="22">
        <v>0.12978400000000001</v>
      </c>
    </row>
    <row r="358" spans="1:20" x14ac:dyDescent="0.25">
      <c r="A358">
        <v>2020</v>
      </c>
      <c r="B358" t="s">
        <v>210</v>
      </c>
      <c r="C358" t="s">
        <v>69</v>
      </c>
      <c r="D358">
        <v>25</v>
      </c>
      <c r="E358" t="s">
        <v>188</v>
      </c>
      <c r="F358" s="22">
        <v>1633.56</v>
      </c>
      <c r="G358" s="22">
        <v>10.58</v>
      </c>
      <c r="H358" s="22">
        <v>0</v>
      </c>
      <c r="I358" s="22">
        <v>1.4</v>
      </c>
      <c r="J358" s="22">
        <v>-10.88</v>
      </c>
      <c r="K358" s="22">
        <v>0.16</v>
      </c>
      <c r="L358" s="22">
        <v>0</v>
      </c>
      <c r="M358" s="22">
        <v>102.33</v>
      </c>
      <c r="N358" s="22">
        <v>-52.84</v>
      </c>
      <c r="O358" s="22">
        <v>0</v>
      </c>
      <c r="P358" s="22">
        <v>0</v>
      </c>
      <c r="Q358" s="22">
        <v>0</v>
      </c>
      <c r="R358" s="22">
        <v>1553.81</v>
      </c>
      <c r="S358" s="22">
        <v>128.13999999999999</v>
      </c>
      <c r="T358" s="22">
        <v>0.34676800000000002</v>
      </c>
    </row>
    <row r="359" spans="1:20" x14ac:dyDescent="0.25">
      <c r="A359">
        <v>2020</v>
      </c>
      <c r="B359" t="s">
        <v>210</v>
      </c>
      <c r="C359" t="s">
        <v>69</v>
      </c>
      <c r="D359">
        <v>41</v>
      </c>
      <c r="E359" t="s">
        <v>187</v>
      </c>
      <c r="F359" s="22">
        <v>413.17</v>
      </c>
      <c r="G359" s="22">
        <v>2.68</v>
      </c>
      <c r="H359" s="22">
        <v>0</v>
      </c>
      <c r="I359" s="22">
        <v>0.35</v>
      </c>
      <c r="J359" s="22">
        <v>-2.75</v>
      </c>
      <c r="K359" s="22">
        <v>0.04</v>
      </c>
      <c r="L359" s="22">
        <v>0</v>
      </c>
      <c r="M359" s="22">
        <v>25.88</v>
      </c>
      <c r="N359" s="22">
        <v>-13.36</v>
      </c>
      <c r="O359" s="22">
        <v>0</v>
      </c>
      <c r="P359" s="22">
        <v>0</v>
      </c>
      <c r="Q359" s="22">
        <v>0</v>
      </c>
      <c r="R359" s="22">
        <v>393</v>
      </c>
      <c r="S359" s="22">
        <v>32.409999999999997</v>
      </c>
      <c r="T359" s="22">
        <v>8.7706999999999993E-2</v>
      </c>
    </row>
    <row r="360" spans="1:20" x14ac:dyDescent="0.25">
      <c r="A360">
        <v>2020</v>
      </c>
      <c r="B360" t="s">
        <v>209</v>
      </c>
      <c r="C360" t="s">
        <v>70</v>
      </c>
      <c r="D360">
        <v>1</v>
      </c>
      <c r="E360" t="s">
        <v>137</v>
      </c>
      <c r="F360" s="22">
        <v>5912.07</v>
      </c>
      <c r="G360" s="22">
        <v>43.34</v>
      </c>
      <c r="H360" s="22">
        <v>-45.2</v>
      </c>
      <c r="I360" s="22">
        <v>13.78</v>
      </c>
      <c r="J360" s="22">
        <v>-72.77</v>
      </c>
      <c r="K360" s="22">
        <v>0.54</v>
      </c>
      <c r="L360" s="22">
        <v>0</v>
      </c>
      <c r="M360" s="22">
        <v>160.49</v>
      </c>
      <c r="N360" s="22">
        <v>-106.84</v>
      </c>
      <c r="O360" s="22">
        <v>0</v>
      </c>
      <c r="P360" s="22">
        <v>41.31</v>
      </c>
      <c r="Q360" s="22">
        <v>0</v>
      </c>
      <c r="R360" s="22">
        <v>5649.28</v>
      </c>
      <c r="S360" s="22">
        <v>250.4</v>
      </c>
      <c r="T360" s="22">
        <v>0.16469700000000001</v>
      </c>
    </row>
    <row r="361" spans="1:20" x14ac:dyDescent="0.25">
      <c r="A361">
        <v>2020</v>
      </c>
      <c r="B361" t="s">
        <v>209</v>
      </c>
      <c r="C361" t="s">
        <v>70</v>
      </c>
      <c r="D361">
        <v>7</v>
      </c>
      <c r="E361" t="s">
        <v>190</v>
      </c>
      <c r="F361" s="22">
        <v>0</v>
      </c>
      <c r="G361" s="22">
        <v>0</v>
      </c>
      <c r="H361" s="22">
        <v>0</v>
      </c>
      <c r="I361" s="22">
        <v>0</v>
      </c>
      <c r="J361" s="22">
        <v>0</v>
      </c>
      <c r="K361" s="22">
        <v>0</v>
      </c>
      <c r="L361" s="22">
        <v>0</v>
      </c>
      <c r="M361" s="22">
        <v>0</v>
      </c>
      <c r="N361" s="22">
        <v>0</v>
      </c>
      <c r="O361" s="22">
        <v>5370.72</v>
      </c>
      <c r="P361" s="22">
        <v>0</v>
      </c>
      <c r="Q361" s="22">
        <v>0</v>
      </c>
      <c r="R361" s="22">
        <v>5171.08</v>
      </c>
      <c r="S361" s="22">
        <v>199.64</v>
      </c>
      <c r="T361" s="22">
        <v>0</v>
      </c>
    </row>
    <row r="362" spans="1:20" x14ac:dyDescent="0.25">
      <c r="A362">
        <v>2020</v>
      </c>
      <c r="B362" t="s">
        <v>209</v>
      </c>
      <c r="C362" t="s">
        <v>70</v>
      </c>
      <c r="D362">
        <v>12</v>
      </c>
      <c r="E362" t="s">
        <v>197</v>
      </c>
      <c r="F362" s="22">
        <v>4352.32</v>
      </c>
      <c r="G362" s="22">
        <v>31.9</v>
      </c>
      <c r="H362" s="22">
        <v>-33.26</v>
      </c>
      <c r="I362" s="22">
        <v>10.15</v>
      </c>
      <c r="J362" s="22">
        <v>-53.56</v>
      </c>
      <c r="K362" s="22">
        <v>0.39</v>
      </c>
      <c r="L362" s="22">
        <v>0</v>
      </c>
      <c r="M362" s="22">
        <v>118.13</v>
      </c>
      <c r="N362" s="22">
        <v>-78.64</v>
      </c>
      <c r="O362" s="22">
        <v>0</v>
      </c>
      <c r="P362" s="22">
        <v>30.41</v>
      </c>
      <c r="Q362" s="22">
        <v>0</v>
      </c>
      <c r="R362" s="22">
        <v>4158.8999999999996</v>
      </c>
      <c r="S362" s="22">
        <v>184.3</v>
      </c>
      <c r="T362" s="22">
        <v>0.12124600000000001</v>
      </c>
    </row>
    <row r="363" spans="1:20" x14ac:dyDescent="0.25">
      <c r="A363">
        <v>2020</v>
      </c>
      <c r="B363" t="s">
        <v>209</v>
      </c>
      <c r="C363" t="s">
        <v>70</v>
      </c>
      <c r="D363">
        <v>14</v>
      </c>
      <c r="E363" t="s">
        <v>172</v>
      </c>
      <c r="F363" s="22">
        <v>4352.32</v>
      </c>
      <c r="G363" s="22">
        <v>31.9</v>
      </c>
      <c r="H363" s="22">
        <v>-33.26</v>
      </c>
      <c r="I363" s="22">
        <v>10.15</v>
      </c>
      <c r="J363" s="22">
        <v>-53.56</v>
      </c>
      <c r="K363" s="22">
        <v>0.39</v>
      </c>
      <c r="L363" s="22">
        <v>0</v>
      </c>
      <c r="M363" s="22">
        <v>118.13</v>
      </c>
      <c r="N363" s="22">
        <v>-78.64</v>
      </c>
      <c r="O363" s="22">
        <v>0</v>
      </c>
      <c r="P363" s="22">
        <v>30.41</v>
      </c>
      <c r="Q363" s="22">
        <v>0</v>
      </c>
      <c r="R363" s="22">
        <v>4158.8999999999996</v>
      </c>
      <c r="S363" s="22">
        <v>184.3</v>
      </c>
      <c r="T363" s="22">
        <v>0.12124600000000001</v>
      </c>
    </row>
    <row r="364" spans="1:20" x14ac:dyDescent="0.25">
      <c r="A364">
        <v>2020</v>
      </c>
      <c r="B364" t="s">
        <v>209</v>
      </c>
      <c r="C364" t="s">
        <v>70</v>
      </c>
      <c r="D364">
        <v>25</v>
      </c>
      <c r="E364" t="s">
        <v>188</v>
      </c>
      <c r="F364" s="22">
        <v>1433.57</v>
      </c>
      <c r="G364" s="22">
        <v>10.51</v>
      </c>
      <c r="H364" s="22">
        <v>-10.96</v>
      </c>
      <c r="I364" s="22">
        <v>3.34</v>
      </c>
      <c r="J364" s="22">
        <v>-17.64</v>
      </c>
      <c r="K364" s="22">
        <v>0.13</v>
      </c>
      <c r="L364" s="22">
        <v>0</v>
      </c>
      <c r="M364" s="22">
        <v>38.909999999999997</v>
      </c>
      <c r="N364" s="22">
        <v>-25.9</v>
      </c>
      <c r="O364" s="22">
        <v>0</v>
      </c>
      <c r="P364" s="22">
        <v>10.02</v>
      </c>
      <c r="Q364" s="22">
        <v>0</v>
      </c>
      <c r="R364" s="22">
        <v>1369.87</v>
      </c>
      <c r="S364" s="22">
        <v>60.68</v>
      </c>
      <c r="T364" s="22">
        <v>3.9935999999999999E-2</v>
      </c>
    </row>
    <row r="365" spans="1:20" x14ac:dyDescent="0.25">
      <c r="A365">
        <v>2020</v>
      </c>
      <c r="B365" t="s">
        <v>209</v>
      </c>
      <c r="C365" t="s">
        <v>70</v>
      </c>
      <c r="D365">
        <v>27</v>
      </c>
      <c r="E365" t="s">
        <v>149</v>
      </c>
      <c r="F365" s="22">
        <v>5476.25</v>
      </c>
      <c r="G365" s="22">
        <v>40.14</v>
      </c>
      <c r="H365" s="22">
        <v>-41.86</v>
      </c>
      <c r="I365" s="22">
        <v>12.77</v>
      </c>
      <c r="J365" s="22">
        <v>-67.39</v>
      </c>
      <c r="K365" s="22">
        <v>0.5</v>
      </c>
      <c r="L365" s="22">
        <v>0</v>
      </c>
      <c r="M365" s="22">
        <v>148.63999999999999</v>
      </c>
      <c r="N365" s="22">
        <v>-98.95</v>
      </c>
      <c r="O365" s="22">
        <v>0</v>
      </c>
      <c r="P365" s="22">
        <v>38.270000000000003</v>
      </c>
      <c r="Q365" s="22">
        <v>0</v>
      </c>
      <c r="R365" s="22">
        <v>5232.88</v>
      </c>
      <c r="S365" s="22">
        <v>231.88</v>
      </c>
      <c r="T365" s="22">
        <v>0.152556</v>
      </c>
    </row>
    <row r="366" spans="1:20" x14ac:dyDescent="0.25">
      <c r="A366">
        <v>2020</v>
      </c>
      <c r="B366" t="s">
        <v>209</v>
      </c>
      <c r="C366" t="s">
        <v>70</v>
      </c>
      <c r="D366">
        <v>35</v>
      </c>
      <c r="E366" t="s">
        <v>146</v>
      </c>
      <c r="F366" s="22">
        <v>11950.24</v>
      </c>
      <c r="G366" s="22">
        <v>87.59</v>
      </c>
      <c r="H366" s="22">
        <v>-91.36</v>
      </c>
      <c r="I366" s="22">
        <v>27.86</v>
      </c>
      <c r="J366" s="22">
        <v>-147.07</v>
      </c>
      <c r="K366" s="22">
        <v>1.08</v>
      </c>
      <c r="L366" s="22">
        <v>0</v>
      </c>
      <c r="M366" s="22">
        <v>324.36</v>
      </c>
      <c r="N366" s="22">
        <v>-215.93</v>
      </c>
      <c r="O366" s="22">
        <v>0</v>
      </c>
      <c r="P366" s="22">
        <v>83.5</v>
      </c>
      <c r="Q366" s="22">
        <v>0</v>
      </c>
      <c r="R366" s="22">
        <v>11419.12</v>
      </c>
      <c r="S366" s="22">
        <v>506.04</v>
      </c>
      <c r="T366" s="22">
        <v>0.33290700000000001</v>
      </c>
    </row>
    <row r="367" spans="1:20" x14ac:dyDescent="0.25">
      <c r="A367">
        <v>2020</v>
      </c>
      <c r="B367" t="s">
        <v>209</v>
      </c>
      <c r="C367" t="s">
        <v>70</v>
      </c>
      <c r="D367">
        <v>41</v>
      </c>
      <c r="E367" t="s">
        <v>187</v>
      </c>
      <c r="F367" s="22">
        <v>2419.86</v>
      </c>
      <c r="G367" s="22">
        <v>17.739999999999998</v>
      </c>
      <c r="H367" s="22">
        <v>-18.510000000000002</v>
      </c>
      <c r="I367" s="22">
        <v>5.64</v>
      </c>
      <c r="J367" s="22">
        <v>-29.78</v>
      </c>
      <c r="K367" s="22">
        <v>0.22</v>
      </c>
      <c r="L367" s="22">
        <v>0</v>
      </c>
      <c r="M367" s="22">
        <v>65.680000000000007</v>
      </c>
      <c r="N367" s="22">
        <v>-43.72</v>
      </c>
      <c r="O367" s="22">
        <v>0</v>
      </c>
      <c r="P367" s="22">
        <v>16.91</v>
      </c>
      <c r="Q367" s="22">
        <v>0</v>
      </c>
      <c r="R367" s="22">
        <v>2312.29</v>
      </c>
      <c r="S367" s="22">
        <v>102.49</v>
      </c>
      <c r="T367" s="22">
        <v>6.7412E-2</v>
      </c>
    </row>
    <row r="368" spans="1:20" x14ac:dyDescent="0.25">
      <c r="A368">
        <v>2020</v>
      </c>
      <c r="B368" t="s">
        <v>208</v>
      </c>
      <c r="C368" t="s">
        <v>71</v>
      </c>
      <c r="D368">
        <v>1</v>
      </c>
      <c r="E368" t="s">
        <v>137</v>
      </c>
      <c r="F368" s="22">
        <v>37344.25</v>
      </c>
      <c r="G368" s="22">
        <v>304.43</v>
      </c>
      <c r="H368" s="22">
        <v>-17.45</v>
      </c>
      <c r="I368" s="22">
        <v>24.7</v>
      </c>
      <c r="J368" s="22">
        <v>-211.1</v>
      </c>
      <c r="K368" s="22">
        <v>3.06</v>
      </c>
      <c r="L368" s="22">
        <v>0</v>
      </c>
      <c r="M368" s="22">
        <v>406.98</v>
      </c>
      <c r="N368" s="22">
        <v>-347.75</v>
      </c>
      <c r="O368" s="22">
        <v>0</v>
      </c>
      <c r="P368" s="22">
        <v>189.51</v>
      </c>
      <c r="Q368" s="22">
        <v>0</v>
      </c>
      <c r="R368" s="22">
        <v>36656.160000000003</v>
      </c>
      <c r="S368" s="22">
        <v>825.7</v>
      </c>
      <c r="T368" s="22">
        <v>0.19383500000000001</v>
      </c>
    </row>
    <row r="369" spans="1:20" x14ac:dyDescent="0.25">
      <c r="A369">
        <v>2020</v>
      </c>
      <c r="B369" t="s">
        <v>208</v>
      </c>
      <c r="C369" t="s">
        <v>71</v>
      </c>
      <c r="D369">
        <v>5</v>
      </c>
      <c r="E369" t="s">
        <v>162</v>
      </c>
      <c r="F369" s="22">
        <v>60004.35</v>
      </c>
      <c r="G369" s="22">
        <v>489.14</v>
      </c>
      <c r="H369" s="22">
        <v>-28.04</v>
      </c>
      <c r="I369" s="22">
        <v>39.69</v>
      </c>
      <c r="J369" s="22">
        <v>-339.19</v>
      </c>
      <c r="K369" s="22">
        <v>4.8899999999999997</v>
      </c>
      <c r="L369" s="22">
        <v>0</v>
      </c>
      <c r="M369" s="22">
        <v>653.92999999999995</v>
      </c>
      <c r="N369" s="22">
        <v>-558.77</v>
      </c>
      <c r="O369" s="22">
        <v>0</v>
      </c>
      <c r="P369" s="22">
        <v>304.5</v>
      </c>
      <c r="Q369" s="22">
        <v>0</v>
      </c>
      <c r="R369" s="22">
        <v>58898.73</v>
      </c>
      <c r="S369" s="22">
        <v>1326.69</v>
      </c>
      <c r="T369" s="22">
        <v>0.31145200000000001</v>
      </c>
    </row>
    <row r="370" spans="1:20" x14ac:dyDescent="0.25">
      <c r="A370">
        <v>2020</v>
      </c>
      <c r="B370" t="s">
        <v>208</v>
      </c>
      <c r="C370" t="s">
        <v>71</v>
      </c>
      <c r="D370">
        <v>7</v>
      </c>
      <c r="E370" t="s">
        <v>190</v>
      </c>
      <c r="F370" s="22">
        <v>0</v>
      </c>
      <c r="G370" s="22">
        <v>0</v>
      </c>
      <c r="H370" s="22">
        <v>0</v>
      </c>
      <c r="I370" s="22">
        <v>0</v>
      </c>
      <c r="J370" s="22">
        <v>0</v>
      </c>
      <c r="K370" s="22">
        <v>0</v>
      </c>
      <c r="L370" s="22">
        <v>0</v>
      </c>
      <c r="M370" s="22">
        <v>0</v>
      </c>
      <c r="N370" s="22">
        <v>0</v>
      </c>
      <c r="O370" s="22">
        <v>5821.54</v>
      </c>
      <c r="P370" s="22">
        <v>0</v>
      </c>
      <c r="Q370" s="22">
        <v>0</v>
      </c>
      <c r="R370" s="22">
        <v>5762.89</v>
      </c>
      <c r="S370" s="22">
        <v>58.65</v>
      </c>
      <c r="T370" s="22">
        <v>0</v>
      </c>
    </row>
    <row r="371" spans="1:20" x14ac:dyDescent="0.25">
      <c r="A371">
        <v>2020</v>
      </c>
      <c r="B371" t="s">
        <v>208</v>
      </c>
      <c r="C371" t="s">
        <v>71</v>
      </c>
      <c r="D371">
        <v>14</v>
      </c>
      <c r="E371" t="s">
        <v>172</v>
      </c>
      <c r="F371" s="22">
        <v>8498.6200000000008</v>
      </c>
      <c r="G371" s="22">
        <v>69.28</v>
      </c>
      <c r="H371" s="22">
        <v>-3.97</v>
      </c>
      <c r="I371" s="22">
        <v>5.62</v>
      </c>
      <c r="J371" s="22">
        <v>-48.04</v>
      </c>
      <c r="K371" s="22">
        <v>0.69</v>
      </c>
      <c r="L371" s="22">
        <v>0</v>
      </c>
      <c r="M371" s="22">
        <v>92.62</v>
      </c>
      <c r="N371" s="22">
        <v>-79.14</v>
      </c>
      <c r="O371" s="22">
        <v>0</v>
      </c>
      <c r="P371" s="22">
        <v>43.13</v>
      </c>
      <c r="Q371" s="22">
        <v>0</v>
      </c>
      <c r="R371" s="22">
        <v>8342.0300000000007</v>
      </c>
      <c r="S371" s="22">
        <v>187.91</v>
      </c>
      <c r="T371" s="22">
        <v>4.4111999999999998E-2</v>
      </c>
    </row>
    <row r="372" spans="1:20" x14ac:dyDescent="0.25">
      <c r="A372">
        <v>2020</v>
      </c>
      <c r="B372" t="s">
        <v>208</v>
      </c>
      <c r="C372" t="s">
        <v>71</v>
      </c>
      <c r="D372">
        <v>16</v>
      </c>
      <c r="E372" t="s">
        <v>189</v>
      </c>
      <c r="F372" s="22">
        <v>27001.11</v>
      </c>
      <c r="G372" s="22">
        <v>220.11</v>
      </c>
      <c r="H372" s="22">
        <v>-12.62</v>
      </c>
      <c r="I372" s="22">
        <v>17.86</v>
      </c>
      <c r="J372" s="22">
        <v>-152.63</v>
      </c>
      <c r="K372" s="22">
        <v>2.2000000000000002</v>
      </c>
      <c r="L372" s="22">
        <v>0</v>
      </c>
      <c r="M372" s="22">
        <v>294.26</v>
      </c>
      <c r="N372" s="22">
        <v>-251.44</v>
      </c>
      <c r="O372" s="22">
        <v>0</v>
      </c>
      <c r="P372" s="22">
        <v>137.02000000000001</v>
      </c>
      <c r="Q372" s="22">
        <v>0</v>
      </c>
      <c r="R372" s="22">
        <v>26503.59</v>
      </c>
      <c r="S372" s="22">
        <v>597</v>
      </c>
      <c r="T372" s="22">
        <v>0.140149</v>
      </c>
    </row>
    <row r="373" spans="1:20" x14ac:dyDescent="0.25">
      <c r="A373">
        <v>2020</v>
      </c>
      <c r="B373" t="s">
        <v>208</v>
      </c>
      <c r="C373" t="s">
        <v>71</v>
      </c>
      <c r="D373">
        <v>25</v>
      </c>
      <c r="E373" t="s">
        <v>188</v>
      </c>
      <c r="F373" s="22">
        <v>0</v>
      </c>
      <c r="G373" s="22">
        <v>0</v>
      </c>
      <c r="H373" s="22">
        <v>0</v>
      </c>
      <c r="I373" s="22">
        <v>0</v>
      </c>
      <c r="J373" s="22">
        <v>0</v>
      </c>
      <c r="K373" s="22">
        <v>0</v>
      </c>
      <c r="L373" s="22">
        <v>0</v>
      </c>
      <c r="M373" s="22">
        <v>0</v>
      </c>
      <c r="N373" s="22">
        <v>0</v>
      </c>
      <c r="O373" s="22">
        <v>0</v>
      </c>
      <c r="P373" s="22">
        <v>0</v>
      </c>
      <c r="Q373" s="22">
        <v>0</v>
      </c>
      <c r="R373" s="22">
        <v>0</v>
      </c>
      <c r="S373" s="22">
        <v>0</v>
      </c>
      <c r="T373" s="22">
        <v>0</v>
      </c>
    </row>
    <row r="374" spans="1:20" x14ac:dyDescent="0.25">
      <c r="A374">
        <v>2020</v>
      </c>
      <c r="B374" t="s">
        <v>208</v>
      </c>
      <c r="C374" t="s">
        <v>71</v>
      </c>
      <c r="D374">
        <v>27</v>
      </c>
      <c r="E374" t="s">
        <v>149</v>
      </c>
      <c r="F374" s="22">
        <v>0</v>
      </c>
      <c r="G374" s="22">
        <v>0</v>
      </c>
      <c r="H374" s="22">
        <v>0</v>
      </c>
      <c r="I374" s="22">
        <v>0</v>
      </c>
      <c r="J374" s="22">
        <v>0</v>
      </c>
      <c r="K374" s="22">
        <v>0</v>
      </c>
      <c r="L374" s="22">
        <v>0</v>
      </c>
      <c r="M374" s="22">
        <v>0</v>
      </c>
      <c r="N374" s="22">
        <v>0</v>
      </c>
      <c r="O374" s="22">
        <v>0</v>
      </c>
      <c r="P374" s="22">
        <v>0</v>
      </c>
      <c r="Q374" s="22">
        <v>0</v>
      </c>
      <c r="R374" s="22">
        <v>0</v>
      </c>
      <c r="S374" s="22">
        <v>0</v>
      </c>
      <c r="T374" s="22">
        <v>0</v>
      </c>
    </row>
    <row r="375" spans="1:20" x14ac:dyDescent="0.25">
      <c r="A375">
        <v>2020</v>
      </c>
      <c r="B375" t="s">
        <v>208</v>
      </c>
      <c r="C375" t="s">
        <v>71</v>
      </c>
      <c r="D375">
        <v>35</v>
      </c>
      <c r="E375" t="s">
        <v>146</v>
      </c>
      <c r="F375" s="22">
        <v>10811.5</v>
      </c>
      <c r="G375" s="22">
        <v>88.13</v>
      </c>
      <c r="H375" s="22">
        <v>-5.05</v>
      </c>
      <c r="I375" s="22">
        <v>7.15</v>
      </c>
      <c r="J375" s="22">
        <v>-61.11</v>
      </c>
      <c r="K375" s="22">
        <v>0.88</v>
      </c>
      <c r="L375" s="22">
        <v>0</v>
      </c>
      <c r="M375" s="22">
        <v>117.82</v>
      </c>
      <c r="N375" s="22">
        <v>-100.68</v>
      </c>
      <c r="O375" s="22">
        <v>0</v>
      </c>
      <c r="P375" s="22">
        <v>54.86</v>
      </c>
      <c r="Q375" s="22">
        <v>0</v>
      </c>
      <c r="R375" s="22">
        <v>10612.3</v>
      </c>
      <c r="S375" s="22">
        <v>239.03</v>
      </c>
      <c r="T375" s="22">
        <v>5.6117E-2</v>
      </c>
    </row>
    <row r="376" spans="1:20" x14ac:dyDescent="0.25">
      <c r="A376">
        <v>2020</v>
      </c>
      <c r="B376" t="s">
        <v>208</v>
      </c>
      <c r="C376" t="s">
        <v>71</v>
      </c>
      <c r="D376">
        <v>41</v>
      </c>
      <c r="E376" t="s">
        <v>187</v>
      </c>
      <c r="F376" s="22">
        <v>0</v>
      </c>
      <c r="G376" s="22">
        <v>0</v>
      </c>
      <c r="H376" s="22">
        <v>0</v>
      </c>
      <c r="I376" s="22">
        <v>0</v>
      </c>
      <c r="J376" s="22">
        <v>0</v>
      </c>
      <c r="K376" s="22">
        <v>0</v>
      </c>
      <c r="L376" s="22">
        <v>0</v>
      </c>
      <c r="M376" s="22">
        <v>0</v>
      </c>
      <c r="N376" s="22">
        <v>0</v>
      </c>
      <c r="O376" s="22">
        <v>0</v>
      </c>
      <c r="P376" s="22">
        <v>0</v>
      </c>
      <c r="Q376" s="22">
        <v>0</v>
      </c>
      <c r="R376" s="22">
        <v>0</v>
      </c>
      <c r="S376" s="22">
        <v>0</v>
      </c>
      <c r="T376" s="22">
        <v>0</v>
      </c>
    </row>
    <row r="377" spans="1:20" x14ac:dyDescent="0.25">
      <c r="A377">
        <v>2020</v>
      </c>
      <c r="B377" t="s">
        <v>208</v>
      </c>
      <c r="C377" t="s">
        <v>71</v>
      </c>
      <c r="D377">
        <v>43</v>
      </c>
      <c r="E377" t="s">
        <v>186</v>
      </c>
      <c r="F377" s="22">
        <v>8003.1</v>
      </c>
      <c r="G377" s="22">
        <v>65.239999999999995</v>
      </c>
      <c r="H377" s="22">
        <v>-3.75</v>
      </c>
      <c r="I377" s="22">
        <v>5.29</v>
      </c>
      <c r="J377" s="22">
        <v>-45.24</v>
      </c>
      <c r="K377" s="22">
        <v>0.65</v>
      </c>
      <c r="L377" s="22">
        <v>0</v>
      </c>
      <c r="M377" s="22">
        <v>87.22</v>
      </c>
      <c r="N377" s="22">
        <v>-74.53</v>
      </c>
      <c r="O377" s="22">
        <v>0</v>
      </c>
      <c r="P377" s="22">
        <v>40.61</v>
      </c>
      <c r="Q377" s="22">
        <v>0</v>
      </c>
      <c r="R377" s="22">
        <v>7855.63</v>
      </c>
      <c r="S377" s="22">
        <v>176.94</v>
      </c>
      <c r="T377" s="22">
        <v>4.1540000000000001E-2</v>
      </c>
    </row>
    <row r="378" spans="1:20" x14ac:dyDescent="0.25">
      <c r="A378">
        <v>2020</v>
      </c>
      <c r="B378" t="s">
        <v>208</v>
      </c>
      <c r="C378" t="s">
        <v>71</v>
      </c>
      <c r="D378">
        <v>46</v>
      </c>
      <c r="E378" t="s">
        <v>185</v>
      </c>
      <c r="F378" s="22">
        <v>0</v>
      </c>
      <c r="G378" s="22">
        <v>0</v>
      </c>
      <c r="H378" s="22">
        <v>0</v>
      </c>
      <c r="I378" s="22">
        <v>0</v>
      </c>
      <c r="J378" s="22">
        <v>0</v>
      </c>
      <c r="K378" s="22">
        <v>0</v>
      </c>
      <c r="L378" s="22">
        <v>0</v>
      </c>
      <c r="M378" s="22">
        <v>0</v>
      </c>
      <c r="N378" s="22">
        <v>0</v>
      </c>
      <c r="O378" s="22">
        <v>0</v>
      </c>
      <c r="P378" s="22">
        <v>0</v>
      </c>
      <c r="Q378" s="22">
        <v>0</v>
      </c>
      <c r="R378" s="22">
        <v>0</v>
      </c>
      <c r="S378" s="22">
        <v>0</v>
      </c>
      <c r="T378" s="22">
        <v>0</v>
      </c>
    </row>
    <row r="379" spans="1:20" x14ac:dyDescent="0.25">
      <c r="A379">
        <v>2020</v>
      </c>
      <c r="B379" t="s">
        <v>208</v>
      </c>
      <c r="C379" t="s">
        <v>71</v>
      </c>
      <c r="D379">
        <v>47</v>
      </c>
      <c r="E379" t="s">
        <v>159</v>
      </c>
      <c r="F379" s="22">
        <v>40997.089999999997</v>
      </c>
      <c r="G379" s="22">
        <v>334.2</v>
      </c>
      <c r="H379" s="22">
        <v>-19.16</v>
      </c>
      <c r="I379" s="22">
        <v>27.11</v>
      </c>
      <c r="J379" s="22">
        <v>-231.74</v>
      </c>
      <c r="K379" s="22">
        <v>3.34</v>
      </c>
      <c r="L379" s="22">
        <v>0</v>
      </c>
      <c r="M379" s="22">
        <v>446.79</v>
      </c>
      <c r="N379" s="22">
        <v>-381.77</v>
      </c>
      <c r="O379" s="22">
        <v>0</v>
      </c>
      <c r="P379" s="22">
        <v>208.04</v>
      </c>
      <c r="Q379" s="22">
        <v>0</v>
      </c>
      <c r="R379" s="22">
        <v>40241.69</v>
      </c>
      <c r="S379" s="22">
        <v>906.45</v>
      </c>
      <c r="T379" s="22">
        <v>0.21279500000000001</v>
      </c>
    </row>
    <row r="380" spans="1:20" x14ac:dyDescent="0.25">
      <c r="A380">
        <v>2020</v>
      </c>
      <c r="B380" t="s">
        <v>208</v>
      </c>
      <c r="C380" t="s">
        <v>71</v>
      </c>
      <c r="D380">
        <v>60</v>
      </c>
      <c r="E380" t="s">
        <v>184</v>
      </c>
      <c r="F380" s="22">
        <v>0</v>
      </c>
      <c r="G380" s="22">
        <v>0</v>
      </c>
      <c r="H380" s="22">
        <v>0</v>
      </c>
      <c r="I380" s="22">
        <v>0</v>
      </c>
      <c r="J380" s="22">
        <v>0</v>
      </c>
      <c r="K380" s="22">
        <v>0</v>
      </c>
      <c r="L380" s="22">
        <v>0</v>
      </c>
      <c r="M380" s="22">
        <v>0</v>
      </c>
      <c r="N380" s="22">
        <v>0</v>
      </c>
      <c r="O380" s="22">
        <v>0</v>
      </c>
      <c r="P380" s="22">
        <v>0</v>
      </c>
      <c r="Q380" s="22">
        <v>0</v>
      </c>
      <c r="R380" s="22">
        <v>0</v>
      </c>
      <c r="S380" s="22">
        <v>0</v>
      </c>
      <c r="T380" s="22">
        <v>0</v>
      </c>
    </row>
    <row r="381" spans="1:20" x14ac:dyDescent="0.25">
      <c r="A381">
        <v>2020</v>
      </c>
      <c r="B381" t="s">
        <v>208</v>
      </c>
      <c r="C381" t="s">
        <v>71</v>
      </c>
      <c r="D381">
        <v>62</v>
      </c>
      <c r="E381" t="s">
        <v>164</v>
      </c>
      <c r="F381" s="22">
        <v>0</v>
      </c>
      <c r="G381" s="22">
        <v>0</v>
      </c>
      <c r="H381" s="22">
        <v>0</v>
      </c>
      <c r="I381" s="22">
        <v>0</v>
      </c>
      <c r="J381" s="22">
        <v>0</v>
      </c>
      <c r="K381" s="22">
        <v>0</v>
      </c>
      <c r="L381" s="22">
        <v>0</v>
      </c>
      <c r="M381" s="22">
        <v>0</v>
      </c>
      <c r="N381" s="22">
        <v>0</v>
      </c>
      <c r="O381" s="22">
        <v>0</v>
      </c>
      <c r="P381" s="22">
        <v>0</v>
      </c>
      <c r="Q381" s="22">
        <v>0</v>
      </c>
      <c r="R381" s="22">
        <v>0</v>
      </c>
      <c r="S381" s="22">
        <v>0</v>
      </c>
      <c r="T381" s="22">
        <v>0</v>
      </c>
    </row>
    <row r="382" spans="1:20" x14ac:dyDescent="0.25">
      <c r="A382">
        <v>2020</v>
      </c>
      <c r="B382" t="s">
        <v>207</v>
      </c>
      <c r="C382" t="s">
        <v>72</v>
      </c>
      <c r="D382">
        <v>1</v>
      </c>
      <c r="E382" t="s">
        <v>137</v>
      </c>
      <c r="F382" s="22">
        <v>7248.9</v>
      </c>
      <c r="G382" s="22">
        <v>49.3</v>
      </c>
      <c r="H382" s="22">
        <v>0</v>
      </c>
      <c r="I382" s="22">
        <v>33.79</v>
      </c>
      <c r="J382" s="22">
        <v>-31.38</v>
      </c>
      <c r="K382" s="22">
        <v>0.69</v>
      </c>
      <c r="L382" s="22">
        <v>0</v>
      </c>
      <c r="M382" s="22">
        <v>534.16999999999996</v>
      </c>
      <c r="N382" s="22">
        <v>-104.92</v>
      </c>
      <c r="O382" s="22">
        <v>0</v>
      </c>
      <c r="P382" s="22">
        <v>380.43</v>
      </c>
      <c r="Q382" s="22">
        <v>0</v>
      </c>
      <c r="R382" s="22">
        <v>7113.29</v>
      </c>
      <c r="S382" s="22">
        <v>613.87</v>
      </c>
      <c r="T382" s="22">
        <v>0.39778000000000002</v>
      </c>
    </row>
    <row r="383" spans="1:20" x14ac:dyDescent="0.25">
      <c r="A383">
        <v>2020</v>
      </c>
      <c r="B383" t="s">
        <v>207</v>
      </c>
      <c r="C383" t="s">
        <v>72</v>
      </c>
      <c r="D383">
        <v>5</v>
      </c>
      <c r="E383" t="s">
        <v>162</v>
      </c>
      <c r="F383" s="22">
        <v>3959.26</v>
      </c>
      <c r="G383" s="22">
        <v>26.93</v>
      </c>
      <c r="H383" s="22">
        <v>0</v>
      </c>
      <c r="I383" s="22">
        <v>18.46</v>
      </c>
      <c r="J383" s="22">
        <v>-17.14</v>
      </c>
      <c r="K383" s="22">
        <v>0.37</v>
      </c>
      <c r="L383" s="22">
        <v>0</v>
      </c>
      <c r="M383" s="22">
        <v>291.76</v>
      </c>
      <c r="N383" s="22">
        <v>-57.3</v>
      </c>
      <c r="O383" s="22">
        <v>0</v>
      </c>
      <c r="P383" s="22">
        <v>207.79</v>
      </c>
      <c r="Q383" s="22">
        <v>0</v>
      </c>
      <c r="R383" s="22">
        <v>3885.2</v>
      </c>
      <c r="S383" s="22">
        <v>335.3</v>
      </c>
      <c r="T383" s="22">
        <v>0.21726300000000001</v>
      </c>
    </row>
    <row r="384" spans="1:20" x14ac:dyDescent="0.25">
      <c r="A384">
        <v>2020</v>
      </c>
      <c r="B384" t="s">
        <v>207</v>
      </c>
      <c r="C384" t="s">
        <v>72</v>
      </c>
      <c r="D384">
        <v>7</v>
      </c>
      <c r="E384" t="s">
        <v>190</v>
      </c>
      <c r="F384" s="22">
        <v>0</v>
      </c>
      <c r="G384" s="22">
        <v>0</v>
      </c>
      <c r="H384" s="22">
        <v>0</v>
      </c>
      <c r="I384" s="22">
        <v>0</v>
      </c>
      <c r="J384" s="22">
        <v>0</v>
      </c>
      <c r="K384" s="22">
        <v>0</v>
      </c>
      <c r="L384" s="22">
        <v>0</v>
      </c>
      <c r="M384" s="22">
        <v>0</v>
      </c>
      <c r="N384" s="22">
        <v>0</v>
      </c>
      <c r="O384" s="22">
        <v>2381.77</v>
      </c>
      <c r="P384" s="22">
        <v>0</v>
      </c>
      <c r="Q384" s="22">
        <v>0</v>
      </c>
      <c r="R384" s="22">
        <v>2366.98</v>
      </c>
      <c r="S384" s="22">
        <v>14.79</v>
      </c>
      <c r="T384" s="22">
        <v>0</v>
      </c>
    </row>
    <row r="385" spans="1:20" x14ac:dyDescent="0.25">
      <c r="A385">
        <v>2020</v>
      </c>
      <c r="B385" t="s">
        <v>207</v>
      </c>
      <c r="C385" t="s">
        <v>72</v>
      </c>
      <c r="D385">
        <v>25</v>
      </c>
      <c r="E385" t="s">
        <v>188</v>
      </c>
      <c r="F385" s="22">
        <v>4898.51</v>
      </c>
      <c r="G385" s="22">
        <v>33.32</v>
      </c>
      <c r="H385" s="22">
        <v>0</v>
      </c>
      <c r="I385" s="22">
        <v>22.83</v>
      </c>
      <c r="J385" s="22">
        <v>-21.21</v>
      </c>
      <c r="K385" s="22">
        <v>0.46</v>
      </c>
      <c r="L385" s="22">
        <v>0</v>
      </c>
      <c r="M385" s="22">
        <v>360.97</v>
      </c>
      <c r="N385" s="22">
        <v>-70.89</v>
      </c>
      <c r="O385" s="22">
        <v>0</v>
      </c>
      <c r="P385" s="22">
        <v>257.08</v>
      </c>
      <c r="Q385" s="22">
        <v>0</v>
      </c>
      <c r="R385" s="22">
        <v>4806.87</v>
      </c>
      <c r="S385" s="22">
        <v>414.85</v>
      </c>
      <c r="T385" s="22">
        <v>0.26880399999999999</v>
      </c>
    </row>
    <row r="386" spans="1:20" x14ac:dyDescent="0.25">
      <c r="A386">
        <v>2020</v>
      </c>
      <c r="B386" t="s">
        <v>207</v>
      </c>
      <c r="C386" t="s">
        <v>72</v>
      </c>
      <c r="D386">
        <v>41</v>
      </c>
      <c r="E386" t="s">
        <v>187</v>
      </c>
      <c r="F386" s="22">
        <v>2116.6999999999998</v>
      </c>
      <c r="G386" s="22">
        <v>14.4</v>
      </c>
      <c r="H386" s="22">
        <v>0</v>
      </c>
      <c r="I386" s="22">
        <v>9.8699999999999992</v>
      </c>
      <c r="J386" s="22">
        <v>-9.16</v>
      </c>
      <c r="K386" s="22">
        <v>0.2</v>
      </c>
      <c r="L386" s="22">
        <v>0</v>
      </c>
      <c r="M386" s="22">
        <v>155.97999999999999</v>
      </c>
      <c r="N386" s="22">
        <v>-30.63</v>
      </c>
      <c r="O386" s="22">
        <v>0</v>
      </c>
      <c r="P386" s="22">
        <v>111.09</v>
      </c>
      <c r="Q386" s="22">
        <v>0</v>
      </c>
      <c r="R386" s="22">
        <v>2077.1</v>
      </c>
      <c r="S386" s="22">
        <v>179.26</v>
      </c>
      <c r="T386" s="22">
        <v>0.11615300000000001</v>
      </c>
    </row>
    <row r="387" spans="1:20" x14ac:dyDescent="0.25">
      <c r="A387">
        <v>2020</v>
      </c>
      <c r="B387" t="s">
        <v>205</v>
      </c>
      <c r="C387" t="s">
        <v>73</v>
      </c>
      <c r="D387">
        <v>1</v>
      </c>
      <c r="E387" t="s">
        <v>137</v>
      </c>
      <c r="F387" s="22">
        <v>9176.19</v>
      </c>
      <c r="G387" s="22">
        <v>51.05</v>
      </c>
      <c r="H387" s="22">
        <v>9.2899999999999991</v>
      </c>
      <c r="I387" s="22">
        <v>0</v>
      </c>
      <c r="J387" s="22">
        <v>-252.49</v>
      </c>
      <c r="K387" s="22">
        <v>0.75</v>
      </c>
      <c r="L387" s="22">
        <v>0</v>
      </c>
      <c r="M387" s="22">
        <v>146.87</v>
      </c>
      <c r="N387" s="22">
        <v>-82.12</v>
      </c>
      <c r="O387" s="22">
        <v>0</v>
      </c>
      <c r="P387" s="22">
        <v>0</v>
      </c>
      <c r="Q387" s="22">
        <v>0</v>
      </c>
      <c r="R387" s="22">
        <v>8804.35</v>
      </c>
      <c r="S387" s="22">
        <v>244.47</v>
      </c>
      <c r="T387" s="22">
        <v>0.20941399999999999</v>
      </c>
    </row>
    <row r="388" spans="1:20" x14ac:dyDescent="0.25">
      <c r="A388">
        <v>2020</v>
      </c>
      <c r="B388" t="s">
        <v>205</v>
      </c>
      <c r="C388" t="s">
        <v>73</v>
      </c>
      <c r="D388">
        <v>7</v>
      </c>
      <c r="E388" t="s">
        <v>190</v>
      </c>
      <c r="F388" s="22">
        <v>0</v>
      </c>
      <c r="G388" s="22">
        <v>0</v>
      </c>
      <c r="H388" s="22">
        <v>0</v>
      </c>
      <c r="I388" s="22">
        <v>0</v>
      </c>
      <c r="J388" s="22">
        <v>0</v>
      </c>
      <c r="K388" s="22">
        <v>0</v>
      </c>
      <c r="L388" s="22">
        <v>0</v>
      </c>
      <c r="M388" s="22">
        <v>0</v>
      </c>
      <c r="N388" s="22">
        <v>0</v>
      </c>
      <c r="O388" s="22">
        <v>2460.96</v>
      </c>
      <c r="P388" s="22">
        <v>0</v>
      </c>
      <c r="Q388" s="22">
        <v>0</v>
      </c>
      <c r="R388" s="22">
        <v>2404.39</v>
      </c>
      <c r="S388" s="22">
        <v>56.57</v>
      </c>
      <c r="T388" s="22">
        <v>0</v>
      </c>
    </row>
    <row r="389" spans="1:20" x14ac:dyDescent="0.25">
      <c r="A389">
        <v>2020</v>
      </c>
      <c r="B389" t="s">
        <v>205</v>
      </c>
      <c r="C389" t="s">
        <v>73</v>
      </c>
      <c r="D389">
        <v>12</v>
      </c>
      <c r="E389" t="s">
        <v>197</v>
      </c>
      <c r="F389" s="22">
        <v>2787.3</v>
      </c>
      <c r="G389" s="22">
        <v>15.51</v>
      </c>
      <c r="H389" s="22">
        <v>2.82</v>
      </c>
      <c r="I389" s="22">
        <v>0</v>
      </c>
      <c r="J389" s="22">
        <v>-76.7</v>
      </c>
      <c r="K389" s="22">
        <v>0.23</v>
      </c>
      <c r="L389" s="22">
        <v>0</v>
      </c>
      <c r="M389" s="22">
        <v>44.61</v>
      </c>
      <c r="N389" s="22">
        <v>-24.94</v>
      </c>
      <c r="O389" s="22">
        <v>0</v>
      </c>
      <c r="P389" s="22">
        <v>0</v>
      </c>
      <c r="Q389" s="22">
        <v>0</v>
      </c>
      <c r="R389" s="22">
        <v>2674.33</v>
      </c>
      <c r="S389" s="22">
        <v>74.260000000000005</v>
      </c>
      <c r="T389" s="22">
        <v>6.361E-2</v>
      </c>
    </row>
    <row r="390" spans="1:20" x14ac:dyDescent="0.25">
      <c r="A390">
        <v>2020</v>
      </c>
      <c r="B390" t="s">
        <v>205</v>
      </c>
      <c r="C390" t="s">
        <v>73</v>
      </c>
      <c r="D390">
        <v>14</v>
      </c>
      <c r="E390" t="s">
        <v>172</v>
      </c>
      <c r="F390" s="22">
        <v>2787.3</v>
      </c>
      <c r="G390" s="22">
        <v>15.51</v>
      </c>
      <c r="H390" s="22">
        <v>2.82</v>
      </c>
      <c r="I390" s="22">
        <v>0</v>
      </c>
      <c r="J390" s="22">
        <v>-76.7</v>
      </c>
      <c r="K390" s="22">
        <v>0.23</v>
      </c>
      <c r="L390" s="22">
        <v>0</v>
      </c>
      <c r="M390" s="22">
        <v>44.61</v>
      </c>
      <c r="N390" s="22">
        <v>-24.94</v>
      </c>
      <c r="O390" s="22">
        <v>0</v>
      </c>
      <c r="P390" s="22">
        <v>0</v>
      </c>
      <c r="Q390" s="22">
        <v>0</v>
      </c>
      <c r="R390" s="22">
        <v>2674.33</v>
      </c>
      <c r="S390" s="22">
        <v>74.260000000000005</v>
      </c>
      <c r="T390" s="22">
        <v>6.361E-2</v>
      </c>
    </row>
    <row r="391" spans="1:20" x14ac:dyDescent="0.25">
      <c r="A391">
        <v>2020</v>
      </c>
      <c r="B391" t="s">
        <v>205</v>
      </c>
      <c r="C391" t="s">
        <v>73</v>
      </c>
      <c r="D391">
        <v>25</v>
      </c>
      <c r="E391" t="s">
        <v>188</v>
      </c>
      <c r="F391" s="22">
        <v>301.33999999999997</v>
      </c>
      <c r="G391" s="22">
        <v>1.68</v>
      </c>
      <c r="H391" s="22">
        <v>0.3</v>
      </c>
      <c r="I391" s="22">
        <v>0</v>
      </c>
      <c r="J391" s="22">
        <v>-8.2899999999999991</v>
      </c>
      <c r="K391" s="22">
        <v>0.02</v>
      </c>
      <c r="L391" s="22">
        <v>0</v>
      </c>
      <c r="M391" s="22">
        <v>4.82</v>
      </c>
      <c r="N391" s="22">
        <v>-2.7</v>
      </c>
      <c r="O391" s="22">
        <v>0</v>
      </c>
      <c r="P391" s="22">
        <v>0</v>
      </c>
      <c r="Q391" s="22">
        <v>0</v>
      </c>
      <c r="R391" s="22">
        <v>289.11</v>
      </c>
      <c r="S391" s="22">
        <v>8.0500000000000007</v>
      </c>
      <c r="T391" s="22">
        <v>6.8770000000000003E-3</v>
      </c>
    </row>
    <row r="392" spans="1:20" x14ac:dyDescent="0.25">
      <c r="A392">
        <v>2020</v>
      </c>
      <c r="B392" t="s">
        <v>205</v>
      </c>
      <c r="C392" t="s">
        <v>73</v>
      </c>
      <c r="D392">
        <v>27</v>
      </c>
      <c r="E392" t="s">
        <v>149</v>
      </c>
      <c r="F392" s="22">
        <v>7124.32</v>
      </c>
      <c r="G392" s="22">
        <v>39.65</v>
      </c>
      <c r="H392" s="22">
        <v>7.21</v>
      </c>
      <c r="I392" s="22">
        <v>0</v>
      </c>
      <c r="J392" s="22">
        <v>-196.04</v>
      </c>
      <c r="K392" s="22">
        <v>0.59</v>
      </c>
      <c r="L392" s="22">
        <v>0</v>
      </c>
      <c r="M392" s="22">
        <v>114.02</v>
      </c>
      <c r="N392" s="22">
        <v>-63.75</v>
      </c>
      <c r="O392" s="22">
        <v>0</v>
      </c>
      <c r="P392" s="22">
        <v>0</v>
      </c>
      <c r="Q392" s="22">
        <v>0</v>
      </c>
      <c r="R392" s="22">
        <v>6835.6</v>
      </c>
      <c r="S392" s="22">
        <v>189.81</v>
      </c>
      <c r="T392" s="22">
        <v>0.16258700000000001</v>
      </c>
    </row>
    <row r="393" spans="1:20" x14ac:dyDescent="0.25">
      <c r="A393">
        <v>2020</v>
      </c>
      <c r="B393" t="s">
        <v>205</v>
      </c>
      <c r="C393" t="s">
        <v>73</v>
      </c>
      <c r="D393">
        <v>31</v>
      </c>
      <c r="E393" t="s">
        <v>202</v>
      </c>
      <c r="F393" s="22">
        <v>1782.89</v>
      </c>
      <c r="G393" s="22">
        <v>9.92</v>
      </c>
      <c r="H393" s="22">
        <v>1.81</v>
      </c>
      <c r="I393" s="22">
        <v>0</v>
      </c>
      <c r="J393" s="22">
        <v>-49.06</v>
      </c>
      <c r="K393" s="22">
        <v>0.15</v>
      </c>
      <c r="L393" s="22">
        <v>0</v>
      </c>
      <c r="M393" s="22">
        <v>28.53</v>
      </c>
      <c r="N393" s="22">
        <v>-15.95</v>
      </c>
      <c r="O393" s="22">
        <v>0</v>
      </c>
      <c r="P393" s="22">
        <v>0</v>
      </c>
      <c r="Q393" s="22">
        <v>0</v>
      </c>
      <c r="R393" s="22">
        <v>1710.64</v>
      </c>
      <c r="S393" s="22">
        <v>47.5</v>
      </c>
      <c r="T393" s="22">
        <v>4.0688000000000002E-2</v>
      </c>
    </row>
    <row r="394" spans="1:20" x14ac:dyDescent="0.25">
      <c r="A394">
        <v>2020</v>
      </c>
      <c r="B394" t="s">
        <v>205</v>
      </c>
      <c r="C394" t="s">
        <v>73</v>
      </c>
      <c r="D394">
        <v>35</v>
      </c>
      <c r="E394" t="s">
        <v>146</v>
      </c>
      <c r="F394" s="22">
        <v>11357.28</v>
      </c>
      <c r="G394" s="22">
        <v>63.2</v>
      </c>
      <c r="H394" s="22">
        <v>11.48</v>
      </c>
      <c r="I394" s="22">
        <v>0</v>
      </c>
      <c r="J394" s="22">
        <v>-312.51</v>
      </c>
      <c r="K394" s="22">
        <v>0.93</v>
      </c>
      <c r="L394" s="22">
        <v>0</v>
      </c>
      <c r="M394" s="22">
        <v>181.77</v>
      </c>
      <c r="N394" s="22">
        <v>-101.63</v>
      </c>
      <c r="O394" s="22">
        <v>0</v>
      </c>
      <c r="P394" s="22">
        <v>0</v>
      </c>
      <c r="Q394" s="22">
        <v>0</v>
      </c>
      <c r="R394" s="22">
        <v>10897.03</v>
      </c>
      <c r="S394" s="22">
        <v>302.55</v>
      </c>
      <c r="T394" s="22">
        <v>0.259189</v>
      </c>
    </row>
    <row r="395" spans="1:20" x14ac:dyDescent="0.25">
      <c r="A395">
        <v>2020</v>
      </c>
      <c r="B395" t="s">
        <v>205</v>
      </c>
      <c r="C395" t="s">
        <v>73</v>
      </c>
      <c r="D395">
        <v>40</v>
      </c>
      <c r="E395" t="s">
        <v>206</v>
      </c>
      <c r="F395" s="22">
        <v>0</v>
      </c>
      <c r="G395" s="22">
        <v>0</v>
      </c>
      <c r="H395" s="22">
        <v>0</v>
      </c>
      <c r="I395" s="22">
        <v>0</v>
      </c>
      <c r="J395" s="22">
        <v>0</v>
      </c>
      <c r="K395" s="22">
        <v>0</v>
      </c>
      <c r="L395" s="22">
        <v>0</v>
      </c>
      <c r="M395" s="22">
        <v>0</v>
      </c>
      <c r="N395" s="22">
        <v>0</v>
      </c>
      <c r="O395" s="22">
        <v>0</v>
      </c>
      <c r="P395" s="22">
        <v>0</v>
      </c>
      <c r="Q395" s="22">
        <v>0</v>
      </c>
      <c r="R395" s="22">
        <v>0</v>
      </c>
      <c r="S395" s="22">
        <v>0</v>
      </c>
      <c r="T395" s="22">
        <v>0</v>
      </c>
    </row>
    <row r="396" spans="1:20" x14ac:dyDescent="0.25">
      <c r="A396">
        <v>2020</v>
      </c>
      <c r="B396" t="s">
        <v>205</v>
      </c>
      <c r="C396" t="s">
        <v>73</v>
      </c>
      <c r="D396">
        <v>41</v>
      </c>
      <c r="E396" t="s">
        <v>187</v>
      </c>
      <c r="F396" s="22">
        <v>1194.58</v>
      </c>
      <c r="G396" s="22">
        <v>6.65</v>
      </c>
      <c r="H396" s="22">
        <v>1.21</v>
      </c>
      <c r="I396" s="22">
        <v>0</v>
      </c>
      <c r="J396" s="22">
        <v>-32.869999999999997</v>
      </c>
      <c r="K396" s="22">
        <v>0.1</v>
      </c>
      <c r="L396" s="22">
        <v>0</v>
      </c>
      <c r="M396" s="22">
        <v>19.12</v>
      </c>
      <c r="N396" s="22">
        <v>-10.69</v>
      </c>
      <c r="O396" s="22">
        <v>0</v>
      </c>
      <c r="P396" s="22">
        <v>0</v>
      </c>
      <c r="Q396" s="22">
        <v>0</v>
      </c>
      <c r="R396" s="22">
        <v>1146.17</v>
      </c>
      <c r="S396" s="22">
        <v>31.83</v>
      </c>
      <c r="T396" s="22">
        <v>2.7262000000000002E-2</v>
      </c>
    </row>
    <row r="397" spans="1:20" x14ac:dyDescent="0.25">
      <c r="A397">
        <v>2020</v>
      </c>
      <c r="B397" t="s">
        <v>205</v>
      </c>
      <c r="C397" t="s">
        <v>73</v>
      </c>
      <c r="D397">
        <v>46</v>
      </c>
      <c r="E397" t="s">
        <v>185</v>
      </c>
      <c r="F397" s="22">
        <v>200.91</v>
      </c>
      <c r="G397" s="22">
        <v>1.1200000000000001</v>
      </c>
      <c r="H397" s="22">
        <v>0.2</v>
      </c>
      <c r="I397" s="22">
        <v>0</v>
      </c>
      <c r="J397" s="22">
        <v>-5.53</v>
      </c>
      <c r="K397" s="22">
        <v>0.02</v>
      </c>
      <c r="L397" s="22">
        <v>0</v>
      </c>
      <c r="M397" s="22">
        <v>3.22</v>
      </c>
      <c r="N397" s="22">
        <v>-1.8</v>
      </c>
      <c r="O397" s="22">
        <v>0</v>
      </c>
      <c r="P397" s="22">
        <v>0</v>
      </c>
      <c r="Q397" s="22">
        <v>0</v>
      </c>
      <c r="R397" s="22">
        <v>192.78</v>
      </c>
      <c r="S397" s="22">
        <v>5.34</v>
      </c>
      <c r="T397" s="22">
        <v>4.5849999999999997E-3</v>
      </c>
    </row>
    <row r="398" spans="1:20" x14ac:dyDescent="0.25">
      <c r="A398">
        <v>2020</v>
      </c>
      <c r="B398" t="s">
        <v>205</v>
      </c>
      <c r="C398" t="s">
        <v>73</v>
      </c>
      <c r="D398">
        <v>47</v>
      </c>
      <c r="E398" t="s">
        <v>159</v>
      </c>
      <c r="F398" s="22">
        <v>6109.13</v>
      </c>
      <c r="G398" s="22">
        <v>34</v>
      </c>
      <c r="H398" s="22">
        <v>6.18</v>
      </c>
      <c r="I398" s="22">
        <v>0</v>
      </c>
      <c r="J398" s="22">
        <v>-168.1</v>
      </c>
      <c r="K398" s="22">
        <v>0.5</v>
      </c>
      <c r="L398" s="22">
        <v>0</v>
      </c>
      <c r="M398" s="22">
        <v>97.78</v>
      </c>
      <c r="N398" s="22">
        <v>-54.67</v>
      </c>
      <c r="O398" s="22">
        <v>0</v>
      </c>
      <c r="P398" s="22">
        <v>0</v>
      </c>
      <c r="Q398" s="22">
        <v>0</v>
      </c>
      <c r="R398" s="22">
        <v>5861.56</v>
      </c>
      <c r="S398" s="22">
        <v>162.76</v>
      </c>
      <c r="T398" s="22">
        <v>0.13941899999999999</v>
      </c>
    </row>
    <row r="399" spans="1:20" x14ac:dyDescent="0.25">
      <c r="A399">
        <v>2020</v>
      </c>
      <c r="B399" t="s">
        <v>205</v>
      </c>
      <c r="C399" t="s">
        <v>73</v>
      </c>
      <c r="D399">
        <v>60</v>
      </c>
      <c r="E399" t="s">
        <v>184</v>
      </c>
      <c r="F399" s="22">
        <v>997.27</v>
      </c>
      <c r="G399" s="22">
        <v>5.55</v>
      </c>
      <c r="H399" s="22">
        <v>1</v>
      </c>
      <c r="I399" s="22">
        <v>0</v>
      </c>
      <c r="J399" s="22">
        <v>-27.44</v>
      </c>
      <c r="K399" s="22">
        <v>0.08</v>
      </c>
      <c r="L399" s="22">
        <v>0</v>
      </c>
      <c r="M399" s="22">
        <v>15.96</v>
      </c>
      <c r="N399" s="22">
        <v>-8.92</v>
      </c>
      <c r="O399" s="22">
        <v>0</v>
      </c>
      <c r="P399" s="22">
        <v>0</v>
      </c>
      <c r="Q399" s="22">
        <v>0</v>
      </c>
      <c r="R399" s="22">
        <v>956.84</v>
      </c>
      <c r="S399" s="22">
        <v>26.57</v>
      </c>
      <c r="T399" s="22">
        <v>2.2759000000000001E-2</v>
      </c>
    </row>
    <row r="400" spans="1:20" x14ac:dyDescent="0.25">
      <c r="A400">
        <v>2020</v>
      </c>
      <c r="B400" t="s">
        <v>204</v>
      </c>
      <c r="C400" t="s">
        <v>74</v>
      </c>
      <c r="D400">
        <v>1</v>
      </c>
      <c r="E400" t="s">
        <v>137</v>
      </c>
      <c r="F400" s="22">
        <v>40621.25</v>
      </c>
      <c r="G400" s="22">
        <v>143.65</v>
      </c>
      <c r="H400" s="22">
        <v>5.93</v>
      </c>
      <c r="I400" s="22">
        <v>0</v>
      </c>
      <c r="J400" s="22">
        <v>-62.78</v>
      </c>
      <c r="K400" s="22">
        <v>3.57</v>
      </c>
      <c r="L400" s="22">
        <v>0</v>
      </c>
      <c r="M400" s="22">
        <v>98.48</v>
      </c>
      <c r="N400" s="22">
        <v>-31.22</v>
      </c>
      <c r="O400" s="22">
        <v>0</v>
      </c>
      <c r="P400" s="22">
        <v>65.010000000000005</v>
      </c>
      <c r="Q400" s="22">
        <v>0</v>
      </c>
      <c r="R400" s="22">
        <v>40410.93</v>
      </c>
      <c r="S400" s="22">
        <v>336.23</v>
      </c>
      <c r="T400" s="22">
        <v>0.40553800000000001</v>
      </c>
    </row>
    <row r="401" spans="1:20" x14ac:dyDescent="0.25">
      <c r="A401">
        <v>2020</v>
      </c>
      <c r="B401" t="s">
        <v>204</v>
      </c>
      <c r="C401" t="s">
        <v>74</v>
      </c>
      <c r="D401">
        <v>5</v>
      </c>
      <c r="E401" t="s">
        <v>162</v>
      </c>
      <c r="F401" s="22">
        <v>50406.81</v>
      </c>
      <c r="G401" s="22">
        <v>178.25</v>
      </c>
      <c r="H401" s="22">
        <v>7.37</v>
      </c>
      <c r="I401" s="22">
        <v>0</v>
      </c>
      <c r="J401" s="22">
        <v>-77.900000000000006</v>
      </c>
      <c r="K401" s="22">
        <v>4.43</v>
      </c>
      <c r="L401" s="22">
        <v>0</v>
      </c>
      <c r="M401" s="22">
        <v>122.2</v>
      </c>
      <c r="N401" s="22">
        <v>-38.729999999999997</v>
      </c>
      <c r="O401" s="22">
        <v>0</v>
      </c>
      <c r="P401" s="22">
        <v>80.67</v>
      </c>
      <c r="Q401" s="22">
        <v>0</v>
      </c>
      <c r="R401" s="22">
        <v>50145.83</v>
      </c>
      <c r="S401" s="22">
        <v>417.22</v>
      </c>
      <c r="T401" s="22">
        <v>0.50323099999999998</v>
      </c>
    </row>
    <row r="402" spans="1:20" x14ac:dyDescent="0.25">
      <c r="A402">
        <v>2020</v>
      </c>
      <c r="B402" t="s">
        <v>204</v>
      </c>
      <c r="C402" t="s">
        <v>74</v>
      </c>
      <c r="D402">
        <v>7</v>
      </c>
      <c r="E402" t="s">
        <v>190</v>
      </c>
      <c r="F402" s="22">
        <v>0</v>
      </c>
      <c r="G402" s="22">
        <v>0</v>
      </c>
      <c r="H402" s="22">
        <v>0</v>
      </c>
      <c r="I402" s="22">
        <v>0</v>
      </c>
      <c r="J402" s="22">
        <v>0</v>
      </c>
      <c r="K402" s="22">
        <v>0</v>
      </c>
      <c r="L402" s="22">
        <v>0</v>
      </c>
      <c r="M402" s="22">
        <v>0</v>
      </c>
      <c r="N402" s="22">
        <v>0</v>
      </c>
      <c r="O402" s="22">
        <v>11039.81</v>
      </c>
      <c r="P402" s="22">
        <v>0</v>
      </c>
      <c r="Q402" s="22">
        <v>0</v>
      </c>
      <c r="R402" s="22">
        <v>10612.15</v>
      </c>
      <c r="S402" s="22">
        <v>427.66</v>
      </c>
      <c r="T402" s="22">
        <v>0</v>
      </c>
    </row>
    <row r="403" spans="1:20" x14ac:dyDescent="0.25">
      <c r="A403">
        <v>2020</v>
      </c>
      <c r="B403" t="s">
        <v>204</v>
      </c>
      <c r="C403" t="s">
        <v>74</v>
      </c>
      <c r="D403">
        <v>25</v>
      </c>
      <c r="E403" t="s">
        <v>188</v>
      </c>
      <c r="F403" s="22">
        <v>9138.2800000000007</v>
      </c>
      <c r="G403" s="22">
        <v>32.32</v>
      </c>
      <c r="H403" s="22">
        <v>1.34</v>
      </c>
      <c r="I403" s="22">
        <v>0</v>
      </c>
      <c r="J403" s="22">
        <v>-14.12</v>
      </c>
      <c r="K403" s="22">
        <v>0.8</v>
      </c>
      <c r="L403" s="22">
        <v>0</v>
      </c>
      <c r="M403" s="22">
        <v>22.15</v>
      </c>
      <c r="N403" s="22">
        <v>-7.02</v>
      </c>
      <c r="O403" s="22">
        <v>0</v>
      </c>
      <c r="P403" s="22">
        <v>14.62</v>
      </c>
      <c r="Q403" s="22">
        <v>0</v>
      </c>
      <c r="R403" s="22">
        <v>9090.9599999999991</v>
      </c>
      <c r="S403" s="22">
        <v>75.64</v>
      </c>
      <c r="T403" s="22">
        <v>9.1231000000000007E-2</v>
      </c>
    </row>
    <row r="404" spans="1:20" x14ac:dyDescent="0.25">
      <c r="A404">
        <v>2020</v>
      </c>
      <c r="B404" t="s">
        <v>201</v>
      </c>
      <c r="C404" t="s">
        <v>75</v>
      </c>
      <c r="D404">
        <v>1</v>
      </c>
      <c r="E404" t="s">
        <v>137</v>
      </c>
      <c r="F404" s="22">
        <v>-0.01</v>
      </c>
      <c r="G404" s="22">
        <v>0</v>
      </c>
      <c r="H404" s="22">
        <v>0</v>
      </c>
      <c r="I404" s="22">
        <v>0</v>
      </c>
      <c r="J404" s="22">
        <v>0</v>
      </c>
      <c r="K404" s="22">
        <v>0</v>
      </c>
      <c r="L404" s="22">
        <v>0</v>
      </c>
      <c r="M404" s="22">
        <v>-0.01</v>
      </c>
      <c r="N404" s="22">
        <v>0</v>
      </c>
      <c r="O404" s="22">
        <v>0</v>
      </c>
      <c r="P404" s="22">
        <v>0</v>
      </c>
      <c r="Q404" s="22">
        <v>0</v>
      </c>
      <c r="R404" s="22">
        <v>0</v>
      </c>
      <c r="S404" s="22">
        <v>0</v>
      </c>
      <c r="T404" s="22">
        <v>0</v>
      </c>
    </row>
    <row r="405" spans="1:20" x14ac:dyDescent="0.25">
      <c r="A405">
        <v>2020</v>
      </c>
      <c r="B405" t="s">
        <v>201</v>
      </c>
      <c r="C405" t="s">
        <v>75</v>
      </c>
      <c r="D405">
        <v>5</v>
      </c>
      <c r="E405" t="s">
        <v>162</v>
      </c>
      <c r="F405" s="22">
        <v>110024.92</v>
      </c>
      <c r="G405" s="22">
        <v>134.91</v>
      </c>
      <c r="H405" s="22">
        <v>-586.59</v>
      </c>
      <c r="I405" s="22">
        <v>38.86</v>
      </c>
      <c r="J405" s="22">
        <v>-977.22</v>
      </c>
      <c r="K405" s="22">
        <v>8.7899999999999991</v>
      </c>
      <c r="L405" s="22">
        <v>0</v>
      </c>
      <c r="M405" s="22">
        <v>2349.09</v>
      </c>
      <c r="N405" s="22">
        <v>-1270.78</v>
      </c>
      <c r="O405" s="22">
        <v>0</v>
      </c>
      <c r="P405" s="22">
        <v>839.91</v>
      </c>
      <c r="Q405" s="22">
        <v>0</v>
      </c>
      <c r="R405" s="22">
        <v>106603.75</v>
      </c>
      <c r="S405" s="22">
        <v>3100.9</v>
      </c>
      <c r="T405" s="22">
        <v>6.2452000000000001E-2</v>
      </c>
    </row>
    <row r="406" spans="1:20" x14ac:dyDescent="0.25">
      <c r="A406">
        <v>2020</v>
      </c>
      <c r="B406" t="s">
        <v>201</v>
      </c>
      <c r="C406" t="s">
        <v>75</v>
      </c>
      <c r="D406">
        <v>7</v>
      </c>
      <c r="E406" t="s">
        <v>190</v>
      </c>
      <c r="F406" s="22">
        <v>0</v>
      </c>
      <c r="G406" s="22">
        <v>0</v>
      </c>
      <c r="H406" s="22">
        <v>0</v>
      </c>
      <c r="I406" s="22">
        <v>0</v>
      </c>
      <c r="J406" s="22">
        <v>0</v>
      </c>
      <c r="K406" s="22">
        <v>0</v>
      </c>
      <c r="L406" s="22">
        <v>0</v>
      </c>
      <c r="M406" s="22">
        <v>0</v>
      </c>
      <c r="N406" s="22">
        <v>0</v>
      </c>
      <c r="O406" s="22">
        <v>28291.16</v>
      </c>
      <c r="P406" s="22">
        <v>0</v>
      </c>
      <c r="Q406" s="22">
        <v>0</v>
      </c>
      <c r="R406" s="22">
        <v>27774.67</v>
      </c>
      <c r="S406" s="22">
        <v>516.49</v>
      </c>
      <c r="T406" s="22">
        <v>0</v>
      </c>
    </row>
    <row r="407" spans="1:20" x14ac:dyDescent="0.25">
      <c r="A407">
        <v>2020</v>
      </c>
      <c r="B407" t="s">
        <v>201</v>
      </c>
      <c r="C407" t="s">
        <v>75</v>
      </c>
      <c r="D407">
        <v>12</v>
      </c>
      <c r="E407" t="s">
        <v>197</v>
      </c>
      <c r="F407" s="22">
        <v>109085.91</v>
      </c>
      <c r="G407" s="22">
        <v>133.76</v>
      </c>
      <c r="H407" s="22">
        <v>-581.59</v>
      </c>
      <c r="I407" s="22">
        <v>38.53</v>
      </c>
      <c r="J407" s="22">
        <v>-968.88</v>
      </c>
      <c r="K407" s="22">
        <v>8.7200000000000006</v>
      </c>
      <c r="L407" s="22">
        <v>0</v>
      </c>
      <c r="M407" s="22">
        <v>2329.04</v>
      </c>
      <c r="N407" s="22">
        <v>-1259.93</v>
      </c>
      <c r="O407" s="22">
        <v>0</v>
      </c>
      <c r="P407" s="22">
        <v>832.74</v>
      </c>
      <c r="Q407" s="22">
        <v>0</v>
      </c>
      <c r="R407" s="22">
        <v>105693.91</v>
      </c>
      <c r="S407" s="22">
        <v>3074.46</v>
      </c>
      <c r="T407" s="22">
        <v>6.1919000000000002E-2</v>
      </c>
    </row>
    <row r="408" spans="1:20" x14ac:dyDescent="0.25">
      <c r="A408">
        <v>2020</v>
      </c>
      <c r="B408" t="s">
        <v>201</v>
      </c>
      <c r="C408" t="s">
        <v>75</v>
      </c>
      <c r="D408">
        <v>13</v>
      </c>
      <c r="E408" t="s">
        <v>196</v>
      </c>
      <c r="F408" s="22">
        <v>403249.12</v>
      </c>
      <c r="G408" s="22">
        <v>494.46</v>
      </c>
      <c r="H408" s="22">
        <v>-2149.9299999999998</v>
      </c>
      <c r="I408" s="22">
        <v>142.43</v>
      </c>
      <c r="J408" s="22">
        <v>-3581.57</v>
      </c>
      <c r="K408" s="22">
        <v>32.22</v>
      </c>
      <c r="L408" s="22">
        <v>0</v>
      </c>
      <c r="M408" s="22">
        <v>8609.57</v>
      </c>
      <c r="N408" s="22">
        <v>-4657.5</v>
      </c>
      <c r="O408" s="22">
        <v>0</v>
      </c>
      <c r="P408" s="22">
        <v>3078.32</v>
      </c>
      <c r="Q408" s="22">
        <v>0</v>
      </c>
      <c r="R408" s="22">
        <v>390710.17</v>
      </c>
      <c r="S408" s="22">
        <v>11365.12</v>
      </c>
      <c r="T408" s="22">
        <v>0.22889100000000001</v>
      </c>
    </row>
    <row r="409" spans="1:20" x14ac:dyDescent="0.25">
      <c r="A409">
        <v>2020</v>
      </c>
      <c r="B409" t="s">
        <v>201</v>
      </c>
      <c r="C409" t="s">
        <v>75</v>
      </c>
      <c r="D409">
        <v>14</v>
      </c>
      <c r="E409" t="s">
        <v>172</v>
      </c>
      <c r="F409" s="22">
        <v>109085.91</v>
      </c>
      <c r="G409" s="22">
        <v>133.76</v>
      </c>
      <c r="H409" s="22">
        <v>-581.59</v>
      </c>
      <c r="I409" s="22">
        <v>38.53</v>
      </c>
      <c r="J409" s="22">
        <v>-968.88</v>
      </c>
      <c r="K409" s="22">
        <v>8.7200000000000006</v>
      </c>
      <c r="L409" s="22">
        <v>0</v>
      </c>
      <c r="M409" s="22">
        <v>2329.04</v>
      </c>
      <c r="N409" s="22">
        <v>-1259.93</v>
      </c>
      <c r="O409" s="22">
        <v>0</v>
      </c>
      <c r="P409" s="22">
        <v>832.74</v>
      </c>
      <c r="Q409" s="22">
        <v>0</v>
      </c>
      <c r="R409" s="22">
        <v>105693.91</v>
      </c>
      <c r="S409" s="22">
        <v>3074.46</v>
      </c>
      <c r="T409" s="22">
        <v>6.1919000000000002E-2</v>
      </c>
    </row>
    <row r="410" spans="1:20" x14ac:dyDescent="0.25">
      <c r="A410">
        <v>2020</v>
      </c>
      <c r="B410" t="s">
        <v>201</v>
      </c>
      <c r="C410" t="s">
        <v>75</v>
      </c>
      <c r="D410">
        <v>15</v>
      </c>
      <c r="E410" t="s">
        <v>195</v>
      </c>
      <c r="F410" s="22">
        <v>578256.25</v>
      </c>
      <c r="G410" s="22">
        <v>709.05</v>
      </c>
      <c r="H410" s="22">
        <v>-3082.98</v>
      </c>
      <c r="I410" s="22">
        <v>204.24</v>
      </c>
      <c r="J410" s="22">
        <v>-5135.9399999999996</v>
      </c>
      <c r="K410" s="22">
        <v>46.2</v>
      </c>
      <c r="L410" s="22">
        <v>0</v>
      </c>
      <c r="M410" s="22">
        <v>12346.06</v>
      </c>
      <c r="N410" s="22">
        <v>-6678.82</v>
      </c>
      <c r="O410" s="22">
        <v>0</v>
      </c>
      <c r="P410" s="22">
        <v>4414.29</v>
      </c>
      <c r="Q410" s="22">
        <v>0</v>
      </c>
      <c r="R410" s="22">
        <v>560275.49</v>
      </c>
      <c r="S410" s="22">
        <v>16297.51</v>
      </c>
      <c r="T410" s="22">
        <v>0.32822800000000002</v>
      </c>
    </row>
    <row r="411" spans="1:20" x14ac:dyDescent="0.25">
      <c r="A411">
        <v>2020</v>
      </c>
      <c r="B411" t="s">
        <v>201</v>
      </c>
      <c r="C411" t="s">
        <v>75</v>
      </c>
      <c r="D411">
        <v>25</v>
      </c>
      <c r="E411" t="s">
        <v>188</v>
      </c>
      <c r="F411" s="22">
        <v>0</v>
      </c>
      <c r="G411" s="22">
        <v>0</v>
      </c>
      <c r="H411" s="22">
        <v>0</v>
      </c>
      <c r="I411" s="22">
        <v>0</v>
      </c>
      <c r="J411" s="22">
        <v>0</v>
      </c>
      <c r="K411" s="22">
        <v>0</v>
      </c>
      <c r="L411" s="22">
        <v>0</v>
      </c>
      <c r="M411" s="22">
        <v>0</v>
      </c>
      <c r="N411" s="22">
        <v>0</v>
      </c>
      <c r="O411" s="22">
        <v>0</v>
      </c>
      <c r="P411" s="22">
        <v>0</v>
      </c>
      <c r="Q411" s="22">
        <v>0</v>
      </c>
      <c r="R411" s="22">
        <v>0</v>
      </c>
      <c r="S411" s="22">
        <v>0</v>
      </c>
      <c r="T411" s="22">
        <v>0</v>
      </c>
    </row>
    <row r="412" spans="1:20" x14ac:dyDescent="0.25">
      <c r="A412">
        <v>2020</v>
      </c>
      <c r="B412" t="s">
        <v>201</v>
      </c>
      <c r="C412" t="s">
        <v>75</v>
      </c>
      <c r="D412">
        <v>26</v>
      </c>
      <c r="E412" t="s">
        <v>203</v>
      </c>
      <c r="F412" s="22">
        <v>0</v>
      </c>
      <c r="G412" s="22">
        <v>0</v>
      </c>
      <c r="H412" s="22">
        <v>0</v>
      </c>
      <c r="I412" s="22">
        <v>0</v>
      </c>
      <c r="J412" s="22">
        <v>0</v>
      </c>
      <c r="K412" s="22">
        <v>0</v>
      </c>
      <c r="L412" s="22">
        <v>0</v>
      </c>
      <c r="M412" s="22">
        <v>0</v>
      </c>
      <c r="N412" s="22">
        <v>0</v>
      </c>
      <c r="O412" s="22">
        <v>0</v>
      </c>
      <c r="P412" s="22">
        <v>0</v>
      </c>
      <c r="Q412" s="22">
        <v>0</v>
      </c>
      <c r="R412" s="22">
        <v>0</v>
      </c>
      <c r="S412" s="22">
        <v>0</v>
      </c>
      <c r="T412" s="22">
        <v>0</v>
      </c>
    </row>
    <row r="413" spans="1:20" x14ac:dyDescent="0.25">
      <c r="A413">
        <v>2020</v>
      </c>
      <c r="B413" t="s">
        <v>201</v>
      </c>
      <c r="C413" t="s">
        <v>75</v>
      </c>
      <c r="D413">
        <v>27</v>
      </c>
      <c r="E413" t="s">
        <v>149</v>
      </c>
      <c r="F413" s="22">
        <v>0</v>
      </c>
      <c r="G413" s="22">
        <v>0</v>
      </c>
      <c r="H413" s="22">
        <v>0</v>
      </c>
      <c r="I413" s="22">
        <v>0</v>
      </c>
      <c r="J413" s="22">
        <v>0</v>
      </c>
      <c r="K413" s="22">
        <v>0</v>
      </c>
      <c r="L413" s="22">
        <v>0</v>
      </c>
      <c r="M413" s="22">
        <v>0</v>
      </c>
      <c r="N413" s="22">
        <v>0</v>
      </c>
      <c r="O413" s="22">
        <v>0</v>
      </c>
      <c r="P413" s="22">
        <v>0</v>
      </c>
      <c r="Q413" s="22">
        <v>0</v>
      </c>
      <c r="R413" s="22">
        <v>0</v>
      </c>
      <c r="S413" s="22">
        <v>0</v>
      </c>
      <c r="T413" s="22">
        <v>0</v>
      </c>
    </row>
    <row r="414" spans="1:20" x14ac:dyDescent="0.25">
      <c r="A414">
        <v>2020</v>
      </c>
      <c r="B414" t="s">
        <v>201</v>
      </c>
      <c r="C414" t="s">
        <v>75</v>
      </c>
      <c r="D414">
        <v>31</v>
      </c>
      <c r="E414" t="s">
        <v>202</v>
      </c>
      <c r="F414" s="22">
        <v>0</v>
      </c>
      <c r="G414" s="22">
        <v>0</v>
      </c>
      <c r="H414" s="22">
        <v>0</v>
      </c>
      <c r="I414" s="22">
        <v>0</v>
      </c>
      <c r="J414" s="22">
        <v>0</v>
      </c>
      <c r="K414" s="22">
        <v>0</v>
      </c>
      <c r="L414" s="22">
        <v>0</v>
      </c>
      <c r="M414" s="22">
        <v>0</v>
      </c>
      <c r="N414" s="22">
        <v>0</v>
      </c>
      <c r="O414" s="22">
        <v>0</v>
      </c>
      <c r="P414" s="22">
        <v>0</v>
      </c>
      <c r="Q414" s="22">
        <v>0</v>
      </c>
      <c r="R414" s="22">
        <v>0</v>
      </c>
      <c r="S414" s="22">
        <v>0</v>
      </c>
      <c r="T414" s="22">
        <v>0</v>
      </c>
    </row>
    <row r="415" spans="1:20" x14ac:dyDescent="0.25">
      <c r="A415">
        <v>2020</v>
      </c>
      <c r="B415" t="s">
        <v>201</v>
      </c>
      <c r="C415" t="s">
        <v>75</v>
      </c>
      <c r="D415">
        <v>35</v>
      </c>
      <c r="E415" t="s">
        <v>146</v>
      </c>
      <c r="F415" s="22">
        <v>450014.81</v>
      </c>
      <c r="G415" s="22">
        <v>551.80999999999995</v>
      </c>
      <c r="H415" s="22">
        <v>-2399.2600000000002</v>
      </c>
      <c r="I415" s="22">
        <v>158.94999999999999</v>
      </c>
      <c r="J415" s="22">
        <v>-3996.93</v>
      </c>
      <c r="K415" s="22">
        <v>35.96</v>
      </c>
      <c r="L415" s="22">
        <v>0</v>
      </c>
      <c r="M415" s="22">
        <v>9608.0400000000009</v>
      </c>
      <c r="N415" s="22">
        <v>-5197.6400000000003</v>
      </c>
      <c r="O415" s="22">
        <v>0</v>
      </c>
      <c r="P415" s="22">
        <v>3435.32</v>
      </c>
      <c r="Q415" s="22">
        <v>0</v>
      </c>
      <c r="R415" s="22">
        <v>436021.71</v>
      </c>
      <c r="S415" s="22">
        <v>12683.15</v>
      </c>
      <c r="T415" s="22">
        <v>0.255436</v>
      </c>
    </row>
    <row r="416" spans="1:20" x14ac:dyDescent="0.25">
      <c r="A416">
        <v>2020</v>
      </c>
      <c r="B416" t="s">
        <v>201</v>
      </c>
      <c r="C416" t="s">
        <v>75</v>
      </c>
      <c r="D416">
        <v>46</v>
      </c>
      <c r="E416" t="s">
        <v>185</v>
      </c>
      <c r="F416" s="22">
        <v>2034.82</v>
      </c>
      <c r="G416" s="22">
        <v>2.5</v>
      </c>
      <c r="H416" s="22">
        <v>-10.85</v>
      </c>
      <c r="I416" s="22">
        <v>0.72</v>
      </c>
      <c r="J416" s="22">
        <v>-18.07</v>
      </c>
      <c r="K416" s="22">
        <v>0.16</v>
      </c>
      <c r="L416" s="22">
        <v>0</v>
      </c>
      <c r="M416" s="22">
        <v>43.44</v>
      </c>
      <c r="N416" s="22">
        <v>-23.5</v>
      </c>
      <c r="O416" s="22">
        <v>0</v>
      </c>
      <c r="P416" s="22">
        <v>15.53</v>
      </c>
      <c r="Q416" s="22">
        <v>0</v>
      </c>
      <c r="R416" s="22">
        <v>1971.53</v>
      </c>
      <c r="S416" s="22">
        <v>57.37</v>
      </c>
      <c r="T416" s="22">
        <v>1.155E-3</v>
      </c>
    </row>
    <row r="417" spans="1:20" x14ac:dyDescent="0.25">
      <c r="A417">
        <v>2020</v>
      </c>
      <c r="B417" t="s">
        <v>200</v>
      </c>
      <c r="C417" t="s">
        <v>88</v>
      </c>
      <c r="D417">
        <v>5</v>
      </c>
      <c r="E417" t="s">
        <v>162</v>
      </c>
      <c r="F417" s="22">
        <v>11482.86</v>
      </c>
      <c r="G417" s="22">
        <v>14.08</v>
      </c>
      <c r="H417" s="22">
        <v>-61.19</v>
      </c>
      <c r="I417" s="22">
        <v>4.05</v>
      </c>
      <c r="J417" s="22">
        <v>-101.98</v>
      </c>
      <c r="K417" s="22">
        <v>0.9</v>
      </c>
      <c r="L417" s="22">
        <v>0</v>
      </c>
      <c r="M417" s="22">
        <v>245.16</v>
      </c>
      <c r="N417" s="22">
        <v>-132.63</v>
      </c>
      <c r="O417" s="22">
        <v>0</v>
      </c>
      <c r="P417" s="22">
        <v>87.66</v>
      </c>
      <c r="Q417" s="22">
        <v>0</v>
      </c>
      <c r="R417" s="22">
        <v>11125.83</v>
      </c>
      <c r="S417" s="22">
        <v>323.63</v>
      </c>
      <c r="T417" s="22">
        <v>7.0718000000000003E-2</v>
      </c>
    </row>
    <row r="418" spans="1:20" x14ac:dyDescent="0.25">
      <c r="A418">
        <v>2020</v>
      </c>
      <c r="B418" t="s">
        <v>200</v>
      </c>
      <c r="C418" t="s">
        <v>88</v>
      </c>
      <c r="D418">
        <v>16</v>
      </c>
      <c r="E418" t="s">
        <v>189</v>
      </c>
      <c r="F418" s="22">
        <v>132415.92000000001</v>
      </c>
      <c r="G418" s="22">
        <v>162.36000000000001</v>
      </c>
      <c r="H418" s="22">
        <v>-705.76</v>
      </c>
      <c r="I418" s="22">
        <v>46.77</v>
      </c>
      <c r="J418" s="22">
        <v>-1176.0899999999999</v>
      </c>
      <c r="K418" s="22">
        <v>10.41</v>
      </c>
      <c r="L418" s="22">
        <v>0</v>
      </c>
      <c r="M418" s="22">
        <v>2827.12</v>
      </c>
      <c r="N418" s="22">
        <v>-1529.39</v>
      </c>
      <c r="O418" s="22">
        <v>0</v>
      </c>
      <c r="P418" s="22">
        <v>1010.82</v>
      </c>
      <c r="Q418" s="22">
        <v>0</v>
      </c>
      <c r="R418" s="22">
        <v>128298.69</v>
      </c>
      <c r="S418" s="22">
        <v>3731.98</v>
      </c>
      <c r="T418" s="22">
        <v>0.81549300000000002</v>
      </c>
    </row>
    <row r="419" spans="1:20" x14ac:dyDescent="0.25">
      <c r="A419">
        <v>2020</v>
      </c>
      <c r="B419" t="s">
        <v>200</v>
      </c>
      <c r="C419" t="s">
        <v>88</v>
      </c>
      <c r="D419">
        <v>27</v>
      </c>
      <c r="E419" t="s">
        <v>149</v>
      </c>
      <c r="F419" s="22">
        <v>3496.91</v>
      </c>
      <c r="G419" s="22">
        <v>4.29</v>
      </c>
      <c r="H419" s="22">
        <v>-18.649999999999999</v>
      </c>
      <c r="I419" s="22">
        <v>1.24</v>
      </c>
      <c r="J419" s="22">
        <v>-31.06</v>
      </c>
      <c r="K419" s="22">
        <v>0.28000000000000003</v>
      </c>
      <c r="L419" s="22">
        <v>0</v>
      </c>
      <c r="M419" s="22">
        <v>74.66</v>
      </c>
      <c r="N419" s="22">
        <v>-40.39</v>
      </c>
      <c r="O419" s="22">
        <v>0</v>
      </c>
      <c r="P419" s="22">
        <v>26.69</v>
      </c>
      <c r="Q419" s="22">
        <v>0</v>
      </c>
      <c r="R419" s="22">
        <v>3388.17</v>
      </c>
      <c r="S419" s="22">
        <v>98.56</v>
      </c>
      <c r="T419" s="22">
        <v>2.1536E-2</v>
      </c>
    </row>
    <row r="420" spans="1:20" x14ac:dyDescent="0.25">
      <c r="A420">
        <v>2020</v>
      </c>
      <c r="B420" t="s">
        <v>200</v>
      </c>
      <c r="C420" t="s">
        <v>88</v>
      </c>
      <c r="D420">
        <v>35</v>
      </c>
      <c r="E420" t="s">
        <v>146</v>
      </c>
      <c r="F420" s="22">
        <v>7985.62</v>
      </c>
      <c r="G420" s="22">
        <v>9.7899999999999991</v>
      </c>
      <c r="H420" s="22">
        <v>-42.55</v>
      </c>
      <c r="I420" s="22">
        <v>2.82</v>
      </c>
      <c r="J420" s="22">
        <v>-70.930000000000007</v>
      </c>
      <c r="K420" s="22">
        <v>0.63</v>
      </c>
      <c r="L420" s="22">
        <v>0</v>
      </c>
      <c r="M420" s="22">
        <v>170.5</v>
      </c>
      <c r="N420" s="22">
        <v>-92.23</v>
      </c>
      <c r="O420" s="22">
        <v>0</v>
      </c>
      <c r="P420" s="22">
        <v>60.96</v>
      </c>
      <c r="Q420" s="22">
        <v>0</v>
      </c>
      <c r="R420" s="22">
        <v>7737.33</v>
      </c>
      <c r="S420" s="22">
        <v>225.06</v>
      </c>
      <c r="T420" s="22">
        <v>4.9180000000000001E-2</v>
      </c>
    </row>
    <row r="421" spans="1:20" x14ac:dyDescent="0.25">
      <c r="A421">
        <v>2020</v>
      </c>
      <c r="B421" t="s">
        <v>200</v>
      </c>
      <c r="C421" t="s">
        <v>88</v>
      </c>
      <c r="D421">
        <v>47</v>
      </c>
      <c r="E421" t="s">
        <v>159</v>
      </c>
      <c r="F421" s="22">
        <v>6993.99</v>
      </c>
      <c r="G421" s="22">
        <v>8.58</v>
      </c>
      <c r="H421" s="22">
        <v>-37.28</v>
      </c>
      <c r="I421" s="22">
        <v>2.4700000000000002</v>
      </c>
      <c r="J421" s="22">
        <v>-62.12</v>
      </c>
      <c r="K421" s="22">
        <v>0.55000000000000004</v>
      </c>
      <c r="L421" s="22">
        <v>0</v>
      </c>
      <c r="M421" s="22">
        <v>149.32</v>
      </c>
      <c r="N421" s="22">
        <v>-80.78</v>
      </c>
      <c r="O421" s="22">
        <v>0</v>
      </c>
      <c r="P421" s="22">
        <v>53.39</v>
      </c>
      <c r="Q421" s="22">
        <v>0</v>
      </c>
      <c r="R421" s="22">
        <v>6776.52</v>
      </c>
      <c r="S421" s="22">
        <v>197.12</v>
      </c>
      <c r="T421" s="22">
        <v>4.3073E-2</v>
      </c>
    </row>
    <row r="422" spans="1:20" x14ac:dyDescent="0.25">
      <c r="A422">
        <v>2020</v>
      </c>
      <c r="B422" t="s">
        <v>199</v>
      </c>
      <c r="C422" t="s">
        <v>76</v>
      </c>
      <c r="D422">
        <v>1</v>
      </c>
      <c r="E422" t="s">
        <v>137</v>
      </c>
      <c r="F422" s="22">
        <v>18826.18</v>
      </c>
      <c r="G422" s="22">
        <v>137.34</v>
      </c>
      <c r="H422" s="22">
        <v>-11.36</v>
      </c>
      <c r="I422" s="22">
        <v>5.43</v>
      </c>
      <c r="J422" s="22">
        <v>-90.66</v>
      </c>
      <c r="K422" s="22">
        <v>1.68</v>
      </c>
      <c r="L422" s="22">
        <v>0</v>
      </c>
      <c r="M422" s="22">
        <v>2067.79</v>
      </c>
      <c r="N422" s="22">
        <v>-290.43</v>
      </c>
      <c r="O422" s="22">
        <v>0</v>
      </c>
      <c r="P422" s="22">
        <v>249.03</v>
      </c>
      <c r="Q422" s="22">
        <v>0</v>
      </c>
      <c r="R422" s="22">
        <v>18326.53</v>
      </c>
      <c r="S422" s="22">
        <v>2293.7600000000002</v>
      </c>
      <c r="T422" s="22">
        <v>0.119781</v>
      </c>
    </row>
    <row r="423" spans="1:20" x14ac:dyDescent="0.25">
      <c r="A423">
        <v>2020</v>
      </c>
      <c r="B423" t="s">
        <v>199</v>
      </c>
      <c r="C423" t="s">
        <v>76</v>
      </c>
      <c r="D423">
        <v>5</v>
      </c>
      <c r="E423" t="s">
        <v>162</v>
      </c>
      <c r="F423" s="22">
        <v>14114.82</v>
      </c>
      <c r="G423" s="22">
        <v>102.96</v>
      </c>
      <c r="H423" s="22">
        <v>-8.52</v>
      </c>
      <c r="I423" s="22">
        <v>4.07</v>
      </c>
      <c r="J423" s="22">
        <v>-67.97</v>
      </c>
      <c r="K423" s="22">
        <v>1.25</v>
      </c>
      <c r="L423" s="22">
        <v>0</v>
      </c>
      <c r="M423" s="22">
        <v>1550.32</v>
      </c>
      <c r="N423" s="22">
        <v>-217.73</v>
      </c>
      <c r="O423" s="22">
        <v>0</v>
      </c>
      <c r="P423" s="22">
        <v>186.7</v>
      </c>
      <c r="Q423" s="22">
        <v>0</v>
      </c>
      <c r="R423" s="22">
        <v>13740.17</v>
      </c>
      <c r="S423" s="22">
        <v>1719.76</v>
      </c>
      <c r="T423" s="22">
        <v>8.9804999999999996E-2</v>
      </c>
    </row>
    <row r="424" spans="1:20" x14ac:dyDescent="0.25">
      <c r="A424">
        <v>2020</v>
      </c>
      <c r="B424" t="s">
        <v>199</v>
      </c>
      <c r="C424" t="s">
        <v>76</v>
      </c>
      <c r="D424">
        <v>7</v>
      </c>
      <c r="E424" t="s">
        <v>190</v>
      </c>
      <c r="F424" s="22">
        <v>0</v>
      </c>
      <c r="G424" s="22">
        <v>0</v>
      </c>
      <c r="H424" s="22">
        <v>0</v>
      </c>
      <c r="I424" s="22">
        <v>0</v>
      </c>
      <c r="J424" s="22">
        <v>0</v>
      </c>
      <c r="K424" s="22">
        <v>0</v>
      </c>
      <c r="L424" s="22">
        <v>0</v>
      </c>
      <c r="M424" s="22">
        <v>0</v>
      </c>
      <c r="N424" s="22">
        <v>0</v>
      </c>
      <c r="O424" s="22">
        <v>4547.54</v>
      </c>
      <c r="P424" s="22">
        <v>0</v>
      </c>
      <c r="Q424" s="22">
        <v>0</v>
      </c>
      <c r="R424" s="22">
        <v>4380.82</v>
      </c>
      <c r="S424" s="22">
        <v>166.72</v>
      </c>
      <c r="T424" s="22">
        <v>0</v>
      </c>
    </row>
    <row r="425" spans="1:20" x14ac:dyDescent="0.25">
      <c r="A425">
        <v>2020</v>
      </c>
      <c r="B425" t="s">
        <v>199</v>
      </c>
      <c r="C425" t="s">
        <v>76</v>
      </c>
      <c r="D425">
        <v>12</v>
      </c>
      <c r="E425" t="s">
        <v>197</v>
      </c>
      <c r="F425" s="22">
        <v>5172.84</v>
      </c>
      <c r="G425" s="22">
        <v>37.729999999999997</v>
      </c>
      <c r="H425" s="22">
        <v>-3.12</v>
      </c>
      <c r="I425" s="22">
        <v>1.49</v>
      </c>
      <c r="J425" s="22">
        <v>-24.91</v>
      </c>
      <c r="K425" s="22">
        <v>0.46</v>
      </c>
      <c r="L425" s="22">
        <v>0</v>
      </c>
      <c r="M425" s="22">
        <v>568.16</v>
      </c>
      <c r="N425" s="22">
        <v>-79.790000000000006</v>
      </c>
      <c r="O425" s="22">
        <v>0</v>
      </c>
      <c r="P425" s="22">
        <v>68.42</v>
      </c>
      <c r="Q425" s="22">
        <v>0</v>
      </c>
      <c r="R425" s="22">
        <v>5035.53</v>
      </c>
      <c r="S425" s="22">
        <v>630.27</v>
      </c>
      <c r="T425" s="22">
        <v>3.2911999999999997E-2</v>
      </c>
    </row>
    <row r="426" spans="1:20" x14ac:dyDescent="0.25">
      <c r="A426">
        <v>2020</v>
      </c>
      <c r="B426" t="s">
        <v>199</v>
      </c>
      <c r="C426" t="s">
        <v>76</v>
      </c>
      <c r="D426">
        <v>14</v>
      </c>
      <c r="E426" t="s">
        <v>172</v>
      </c>
      <c r="F426" s="22">
        <v>5172.84</v>
      </c>
      <c r="G426" s="22">
        <v>37.729999999999997</v>
      </c>
      <c r="H426" s="22">
        <v>-3.12</v>
      </c>
      <c r="I426" s="22">
        <v>1.49</v>
      </c>
      <c r="J426" s="22">
        <v>-24.91</v>
      </c>
      <c r="K426" s="22">
        <v>0.46</v>
      </c>
      <c r="L426" s="22">
        <v>0</v>
      </c>
      <c r="M426" s="22">
        <v>568.16</v>
      </c>
      <c r="N426" s="22">
        <v>-79.790000000000006</v>
      </c>
      <c r="O426" s="22">
        <v>0</v>
      </c>
      <c r="P426" s="22">
        <v>68.42</v>
      </c>
      <c r="Q426" s="22">
        <v>0</v>
      </c>
      <c r="R426" s="22">
        <v>5035.53</v>
      </c>
      <c r="S426" s="22">
        <v>630.27</v>
      </c>
      <c r="T426" s="22">
        <v>3.2911999999999997E-2</v>
      </c>
    </row>
    <row r="427" spans="1:20" x14ac:dyDescent="0.25">
      <c r="A427">
        <v>2020</v>
      </c>
      <c r="B427" t="s">
        <v>199</v>
      </c>
      <c r="C427" t="s">
        <v>76</v>
      </c>
      <c r="D427">
        <v>16</v>
      </c>
      <c r="E427" t="s">
        <v>189</v>
      </c>
      <c r="F427" s="22">
        <v>9413.18</v>
      </c>
      <c r="G427" s="22">
        <v>68.66</v>
      </c>
      <c r="H427" s="22">
        <v>-5.68</v>
      </c>
      <c r="I427" s="22">
        <v>2.71</v>
      </c>
      <c r="J427" s="22">
        <v>-45.33</v>
      </c>
      <c r="K427" s="22">
        <v>0.83</v>
      </c>
      <c r="L427" s="22">
        <v>0</v>
      </c>
      <c r="M427" s="22">
        <v>1033.9100000000001</v>
      </c>
      <c r="N427" s="22">
        <v>-145.19999999999999</v>
      </c>
      <c r="O427" s="22">
        <v>0</v>
      </c>
      <c r="P427" s="22">
        <v>124.51</v>
      </c>
      <c r="Q427" s="22">
        <v>0</v>
      </c>
      <c r="R427" s="22">
        <v>9163.31</v>
      </c>
      <c r="S427" s="22">
        <v>1146.92</v>
      </c>
      <c r="T427" s="22">
        <v>5.9891E-2</v>
      </c>
    </row>
    <row r="428" spans="1:20" x14ac:dyDescent="0.25">
      <c r="A428">
        <v>2020</v>
      </c>
      <c r="B428" t="s">
        <v>199</v>
      </c>
      <c r="C428" t="s">
        <v>76</v>
      </c>
      <c r="D428">
        <v>25</v>
      </c>
      <c r="E428" t="s">
        <v>188</v>
      </c>
      <c r="F428" s="22">
        <v>0</v>
      </c>
      <c r="G428" s="22">
        <v>0</v>
      </c>
      <c r="H428" s="22">
        <v>0</v>
      </c>
      <c r="I428" s="22">
        <v>0</v>
      </c>
      <c r="J428" s="22">
        <v>0</v>
      </c>
      <c r="K428" s="22">
        <v>0</v>
      </c>
      <c r="L428" s="22">
        <v>0</v>
      </c>
      <c r="M428" s="22">
        <v>0</v>
      </c>
      <c r="N428" s="22">
        <v>0</v>
      </c>
      <c r="O428" s="22">
        <v>0</v>
      </c>
      <c r="P428" s="22">
        <v>0</v>
      </c>
      <c r="Q428" s="22">
        <v>0</v>
      </c>
      <c r="R428" s="22">
        <v>0</v>
      </c>
      <c r="S428" s="22">
        <v>0</v>
      </c>
      <c r="T428" s="22">
        <v>0</v>
      </c>
    </row>
    <row r="429" spans="1:20" x14ac:dyDescent="0.25">
      <c r="A429">
        <v>2020</v>
      </c>
      <c r="B429" t="s">
        <v>199</v>
      </c>
      <c r="C429" t="s">
        <v>76</v>
      </c>
      <c r="D429">
        <v>27</v>
      </c>
      <c r="E429" t="s">
        <v>149</v>
      </c>
      <c r="F429" s="22">
        <v>9413.18</v>
      </c>
      <c r="G429" s="22">
        <v>68.66</v>
      </c>
      <c r="H429" s="22">
        <v>-5.68</v>
      </c>
      <c r="I429" s="22">
        <v>2.71</v>
      </c>
      <c r="J429" s="22">
        <v>-45.33</v>
      </c>
      <c r="K429" s="22">
        <v>0.83</v>
      </c>
      <c r="L429" s="22">
        <v>0</v>
      </c>
      <c r="M429" s="22">
        <v>1033.9100000000001</v>
      </c>
      <c r="N429" s="22">
        <v>-145.19999999999999</v>
      </c>
      <c r="O429" s="22">
        <v>0</v>
      </c>
      <c r="P429" s="22">
        <v>124.51</v>
      </c>
      <c r="Q429" s="22">
        <v>0</v>
      </c>
      <c r="R429" s="22">
        <v>9163.31</v>
      </c>
      <c r="S429" s="22">
        <v>1146.92</v>
      </c>
      <c r="T429" s="22">
        <v>5.9891E-2</v>
      </c>
    </row>
    <row r="430" spans="1:20" x14ac:dyDescent="0.25">
      <c r="A430">
        <v>2020</v>
      </c>
      <c r="B430" t="s">
        <v>199</v>
      </c>
      <c r="C430" t="s">
        <v>76</v>
      </c>
      <c r="D430">
        <v>35</v>
      </c>
      <c r="E430" t="s">
        <v>146</v>
      </c>
      <c r="F430" s="22">
        <v>75300.08</v>
      </c>
      <c r="G430" s="22">
        <v>549.27</v>
      </c>
      <c r="H430" s="22">
        <v>-45.44</v>
      </c>
      <c r="I430" s="22">
        <v>21.7</v>
      </c>
      <c r="J430" s="22">
        <v>-362.62</v>
      </c>
      <c r="K430" s="22">
        <v>6.68</v>
      </c>
      <c r="L430" s="22">
        <v>0</v>
      </c>
      <c r="M430" s="22">
        <v>8270.67</v>
      </c>
      <c r="N430" s="22">
        <v>-1161.55</v>
      </c>
      <c r="O430" s="22">
        <v>0</v>
      </c>
      <c r="P430" s="22">
        <v>996.02</v>
      </c>
      <c r="Q430" s="22">
        <v>0</v>
      </c>
      <c r="R430" s="22">
        <v>73301.38</v>
      </c>
      <c r="S430" s="22">
        <v>9174.6299999999992</v>
      </c>
      <c r="T430" s="22">
        <v>0.47909400000000002</v>
      </c>
    </row>
    <row r="431" spans="1:20" x14ac:dyDescent="0.25">
      <c r="A431">
        <v>2020</v>
      </c>
      <c r="B431" t="s">
        <v>199</v>
      </c>
      <c r="C431" t="s">
        <v>76</v>
      </c>
      <c r="D431">
        <v>41</v>
      </c>
      <c r="E431" t="s">
        <v>187</v>
      </c>
      <c r="F431" s="22">
        <v>0</v>
      </c>
      <c r="G431" s="22">
        <v>0</v>
      </c>
      <c r="H431" s="22">
        <v>0</v>
      </c>
      <c r="I431" s="22">
        <v>0</v>
      </c>
      <c r="J431" s="22">
        <v>0</v>
      </c>
      <c r="K431" s="22">
        <v>0</v>
      </c>
      <c r="L431" s="22">
        <v>0</v>
      </c>
      <c r="M431" s="22">
        <v>0</v>
      </c>
      <c r="N431" s="22">
        <v>0</v>
      </c>
      <c r="O431" s="22">
        <v>0</v>
      </c>
      <c r="P431" s="22">
        <v>0</v>
      </c>
      <c r="Q431" s="22">
        <v>0</v>
      </c>
      <c r="R431" s="22">
        <v>0</v>
      </c>
      <c r="S431" s="22">
        <v>0</v>
      </c>
      <c r="T431" s="22">
        <v>0</v>
      </c>
    </row>
    <row r="432" spans="1:20" x14ac:dyDescent="0.25">
      <c r="A432">
        <v>2020</v>
      </c>
      <c r="B432" t="s">
        <v>199</v>
      </c>
      <c r="C432" t="s">
        <v>76</v>
      </c>
      <c r="D432">
        <v>43</v>
      </c>
      <c r="E432" t="s">
        <v>186</v>
      </c>
      <c r="F432" s="22">
        <v>4701.6400000000003</v>
      </c>
      <c r="G432" s="22">
        <v>34.299999999999997</v>
      </c>
      <c r="H432" s="22">
        <v>-2.84</v>
      </c>
      <c r="I432" s="22">
        <v>1.36</v>
      </c>
      <c r="J432" s="22">
        <v>-22.64</v>
      </c>
      <c r="K432" s="22">
        <v>0.42</v>
      </c>
      <c r="L432" s="22">
        <v>0</v>
      </c>
      <c r="M432" s="22">
        <v>516.41</v>
      </c>
      <c r="N432" s="22">
        <v>-72.53</v>
      </c>
      <c r="O432" s="22">
        <v>0</v>
      </c>
      <c r="P432" s="22">
        <v>62.19</v>
      </c>
      <c r="Q432" s="22">
        <v>0</v>
      </c>
      <c r="R432" s="22">
        <v>4576.8500000000004</v>
      </c>
      <c r="S432" s="22">
        <v>572.84</v>
      </c>
      <c r="T432" s="22">
        <v>2.9914E-2</v>
      </c>
    </row>
    <row r="433" spans="1:20" x14ac:dyDescent="0.25">
      <c r="A433">
        <v>2020</v>
      </c>
      <c r="B433" t="s">
        <v>199</v>
      </c>
      <c r="C433" t="s">
        <v>76</v>
      </c>
      <c r="D433">
        <v>46</v>
      </c>
      <c r="E433" t="s">
        <v>185</v>
      </c>
      <c r="F433" s="22">
        <v>942.25</v>
      </c>
      <c r="G433" s="22">
        <v>6.87</v>
      </c>
      <c r="H433" s="22">
        <v>-0.56999999999999995</v>
      </c>
      <c r="I433" s="22">
        <v>0.27</v>
      </c>
      <c r="J433" s="22">
        <v>-4.54</v>
      </c>
      <c r="K433" s="22">
        <v>0.08</v>
      </c>
      <c r="L433" s="22">
        <v>0</v>
      </c>
      <c r="M433" s="22">
        <v>103.49</v>
      </c>
      <c r="N433" s="22">
        <v>-14.53</v>
      </c>
      <c r="O433" s="22">
        <v>0</v>
      </c>
      <c r="P433" s="22">
        <v>12.46</v>
      </c>
      <c r="Q433" s="22">
        <v>0</v>
      </c>
      <c r="R433" s="22">
        <v>917.22</v>
      </c>
      <c r="S433" s="22">
        <v>114.82</v>
      </c>
      <c r="T433" s="22">
        <v>5.9950000000000003E-3</v>
      </c>
    </row>
    <row r="434" spans="1:20" x14ac:dyDescent="0.25">
      <c r="A434">
        <v>2020</v>
      </c>
      <c r="B434" t="s">
        <v>199</v>
      </c>
      <c r="C434" t="s">
        <v>76</v>
      </c>
      <c r="D434">
        <v>47</v>
      </c>
      <c r="E434" t="s">
        <v>159</v>
      </c>
      <c r="F434" s="22">
        <v>14114.82</v>
      </c>
      <c r="G434" s="22">
        <v>102.96</v>
      </c>
      <c r="H434" s="22">
        <v>-8.52</v>
      </c>
      <c r="I434" s="22">
        <v>4.07</v>
      </c>
      <c r="J434" s="22">
        <v>-67.97</v>
      </c>
      <c r="K434" s="22">
        <v>1.25</v>
      </c>
      <c r="L434" s="22">
        <v>0</v>
      </c>
      <c r="M434" s="22">
        <v>1550.32</v>
      </c>
      <c r="N434" s="22">
        <v>-217.73</v>
      </c>
      <c r="O434" s="22">
        <v>0</v>
      </c>
      <c r="P434" s="22">
        <v>186.7</v>
      </c>
      <c r="Q434" s="22">
        <v>0</v>
      </c>
      <c r="R434" s="22">
        <v>13740.17</v>
      </c>
      <c r="S434" s="22">
        <v>1719.76</v>
      </c>
      <c r="T434" s="22">
        <v>8.9804999999999996E-2</v>
      </c>
    </row>
    <row r="435" spans="1:20" x14ac:dyDescent="0.25">
      <c r="A435">
        <v>2020</v>
      </c>
      <c r="B435" t="s">
        <v>199</v>
      </c>
      <c r="C435" t="s">
        <v>76</v>
      </c>
      <c r="D435">
        <v>73</v>
      </c>
      <c r="E435" t="s">
        <v>198</v>
      </c>
      <c r="F435" s="22">
        <v>0</v>
      </c>
      <c r="G435" s="22">
        <v>0</v>
      </c>
      <c r="H435" s="22">
        <v>0</v>
      </c>
      <c r="I435" s="22">
        <v>0</v>
      </c>
      <c r="J435" s="22">
        <v>0</v>
      </c>
      <c r="K435" s="22">
        <v>0</v>
      </c>
      <c r="L435" s="22">
        <v>0</v>
      </c>
      <c r="M435" s="22">
        <v>0</v>
      </c>
      <c r="N435" s="22">
        <v>0</v>
      </c>
      <c r="O435" s="22">
        <v>0</v>
      </c>
      <c r="P435" s="22">
        <v>0</v>
      </c>
      <c r="Q435" s="22">
        <v>0</v>
      </c>
      <c r="R435" s="22">
        <v>0</v>
      </c>
      <c r="S435" s="22">
        <v>0</v>
      </c>
      <c r="T435" s="22">
        <v>0</v>
      </c>
    </row>
    <row r="436" spans="1:20" x14ac:dyDescent="0.25">
      <c r="A436">
        <v>2020</v>
      </c>
      <c r="B436" t="s">
        <v>182</v>
      </c>
      <c r="C436" t="s">
        <v>181</v>
      </c>
      <c r="D436">
        <v>1</v>
      </c>
      <c r="E436" t="s">
        <v>137</v>
      </c>
      <c r="F436" s="22">
        <v>23933.78</v>
      </c>
      <c r="G436" s="22">
        <v>171.2</v>
      </c>
      <c r="H436" s="22">
        <v>-2.74</v>
      </c>
      <c r="I436" s="22">
        <v>58.56</v>
      </c>
      <c r="J436" s="22">
        <v>-113.31</v>
      </c>
      <c r="K436" s="22">
        <v>1.9</v>
      </c>
      <c r="L436" s="22">
        <v>0</v>
      </c>
      <c r="M436" s="22">
        <v>106.91</v>
      </c>
      <c r="N436" s="22">
        <v>-88.83</v>
      </c>
      <c r="O436" s="22">
        <v>0</v>
      </c>
      <c r="P436" s="22">
        <v>38.01</v>
      </c>
      <c r="Q436" s="22">
        <v>0</v>
      </c>
      <c r="R436" s="22">
        <v>23710.639999999999</v>
      </c>
      <c r="S436" s="22">
        <v>341.64</v>
      </c>
      <c r="T436" s="22">
        <v>1</v>
      </c>
    </row>
    <row r="437" spans="1:20" x14ac:dyDescent="0.25">
      <c r="A437">
        <v>2020</v>
      </c>
      <c r="B437" t="s">
        <v>179</v>
      </c>
      <c r="C437" t="s">
        <v>178</v>
      </c>
      <c r="D437">
        <v>1</v>
      </c>
      <c r="E437" t="s">
        <v>137</v>
      </c>
      <c r="F437" s="22">
        <v>99423.52</v>
      </c>
      <c r="G437" s="22">
        <v>207.77</v>
      </c>
      <c r="H437" s="22">
        <v>1965.7</v>
      </c>
      <c r="I437" s="22">
        <v>89.28</v>
      </c>
      <c r="J437" s="22">
        <v>-330.37</v>
      </c>
      <c r="K437" s="22">
        <v>8.0500000000000007</v>
      </c>
      <c r="L437" s="22">
        <v>0</v>
      </c>
      <c r="M437" s="22">
        <v>1716.7</v>
      </c>
      <c r="N437" s="22">
        <v>-1042.49</v>
      </c>
      <c r="O437" s="22">
        <v>0</v>
      </c>
      <c r="P437" s="22">
        <v>148.97999999999999</v>
      </c>
      <c r="Q437" s="22">
        <v>0</v>
      </c>
      <c r="R437" s="22">
        <v>99583.96</v>
      </c>
      <c r="S437" s="22">
        <v>2424.31</v>
      </c>
      <c r="T437" s="22">
        <v>0.25766</v>
      </c>
    </row>
    <row r="438" spans="1:20" x14ac:dyDescent="0.25">
      <c r="A438">
        <v>2020</v>
      </c>
      <c r="B438" t="s">
        <v>179</v>
      </c>
      <c r="C438" t="s">
        <v>178</v>
      </c>
      <c r="D438">
        <v>3</v>
      </c>
      <c r="E438" t="s">
        <v>173</v>
      </c>
      <c r="F438" s="22">
        <v>42674.25</v>
      </c>
      <c r="G438" s="22">
        <v>89.18</v>
      </c>
      <c r="H438" s="22">
        <v>843.71</v>
      </c>
      <c r="I438" s="22">
        <v>38.32</v>
      </c>
      <c r="J438" s="22">
        <v>-141.80000000000001</v>
      </c>
      <c r="K438" s="22">
        <v>3.45</v>
      </c>
      <c r="L438" s="22">
        <v>0</v>
      </c>
      <c r="M438" s="22">
        <v>736.84</v>
      </c>
      <c r="N438" s="22">
        <v>-447.46</v>
      </c>
      <c r="O438" s="22">
        <v>0</v>
      </c>
      <c r="P438" s="22">
        <v>63.95</v>
      </c>
      <c r="Q438" s="22">
        <v>0</v>
      </c>
      <c r="R438" s="22">
        <v>42743.12</v>
      </c>
      <c r="S438" s="22">
        <v>1040.55</v>
      </c>
      <c r="T438" s="22">
        <v>0.110592</v>
      </c>
    </row>
    <row r="439" spans="1:20" x14ac:dyDescent="0.25">
      <c r="A439">
        <v>2020</v>
      </c>
      <c r="B439" t="s">
        <v>179</v>
      </c>
      <c r="C439" t="s">
        <v>178</v>
      </c>
      <c r="D439">
        <v>14</v>
      </c>
      <c r="E439" t="s">
        <v>172</v>
      </c>
      <c r="F439" s="22">
        <v>24884.05</v>
      </c>
      <c r="G439" s="22">
        <v>52</v>
      </c>
      <c r="H439" s="22">
        <v>492</v>
      </c>
      <c r="I439" s="22">
        <v>22.35</v>
      </c>
      <c r="J439" s="22">
        <v>-82.69</v>
      </c>
      <c r="K439" s="22">
        <v>2.0099999999999998</v>
      </c>
      <c r="L439" s="22">
        <v>0</v>
      </c>
      <c r="M439" s="22">
        <v>429.66</v>
      </c>
      <c r="N439" s="22">
        <v>-260.92</v>
      </c>
      <c r="O439" s="22">
        <v>0</v>
      </c>
      <c r="P439" s="22">
        <v>37.29</v>
      </c>
      <c r="Q439" s="22">
        <v>0</v>
      </c>
      <c r="R439" s="22">
        <v>24924.22</v>
      </c>
      <c r="S439" s="22">
        <v>606.77</v>
      </c>
      <c r="T439" s="22">
        <v>6.4488000000000004E-2</v>
      </c>
    </row>
    <row r="440" spans="1:20" x14ac:dyDescent="0.25">
      <c r="A440">
        <v>2020</v>
      </c>
      <c r="B440" t="s">
        <v>179</v>
      </c>
      <c r="C440" t="s">
        <v>178</v>
      </c>
      <c r="D440">
        <v>27</v>
      </c>
      <c r="E440" t="s">
        <v>149</v>
      </c>
      <c r="F440" s="22">
        <v>0</v>
      </c>
      <c r="G440" s="22">
        <v>0</v>
      </c>
      <c r="H440" s="22">
        <v>0</v>
      </c>
      <c r="I440" s="22">
        <v>0</v>
      </c>
      <c r="J440" s="22">
        <v>0</v>
      </c>
      <c r="K440" s="22">
        <v>0</v>
      </c>
      <c r="L440" s="22">
        <v>0</v>
      </c>
      <c r="M440" s="22">
        <v>0</v>
      </c>
      <c r="N440" s="22">
        <v>0</v>
      </c>
      <c r="O440" s="22">
        <v>0</v>
      </c>
      <c r="P440" s="22">
        <v>0</v>
      </c>
      <c r="Q440" s="22">
        <v>0</v>
      </c>
      <c r="R440" s="22">
        <v>0</v>
      </c>
      <c r="S440" s="22">
        <v>0</v>
      </c>
      <c r="T440" s="22">
        <v>0</v>
      </c>
    </row>
    <row r="441" spans="1:20" x14ac:dyDescent="0.25">
      <c r="A441">
        <v>2020</v>
      </c>
      <c r="B441" t="s">
        <v>179</v>
      </c>
      <c r="C441" t="s">
        <v>178</v>
      </c>
      <c r="D441">
        <v>35</v>
      </c>
      <c r="E441" t="s">
        <v>146</v>
      </c>
      <c r="F441" s="22">
        <v>27248.67</v>
      </c>
      <c r="G441" s="22">
        <v>56.94</v>
      </c>
      <c r="H441" s="22">
        <v>538.74</v>
      </c>
      <c r="I441" s="22">
        <v>24.47</v>
      </c>
      <c r="J441" s="22">
        <v>-90.55</v>
      </c>
      <c r="K441" s="22">
        <v>2.2000000000000002</v>
      </c>
      <c r="L441" s="22">
        <v>0</v>
      </c>
      <c r="M441" s="22">
        <v>470.49</v>
      </c>
      <c r="N441" s="22">
        <v>-285.70999999999998</v>
      </c>
      <c r="O441" s="22">
        <v>0</v>
      </c>
      <c r="P441" s="22">
        <v>40.83</v>
      </c>
      <c r="Q441" s="22">
        <v>0</v>
      </c>
      <c r="R441" s="22">
        <v>27292.67</v>
      </c>
      <c r="S441" s="22">
        <v>664.4</v>
      </c>
      <c r="T441" s="22">
        <v>7.0615999999999998E-2</v>
      </c>
    </row>
    <row r="442" spans="1:20" x14ac:dyDescent="0.25">
      <c r="A442">
        <v>2020</v>
      </c>
      <c r="B442" t="s">
        <v>179</v>
      </c>
      <c r="C442" t="s">
        <v>178</v>
      </c>
      <c r="D442">
        <v>47</v>
      </c>
      <c r="E442" t="s">
        <v>159</v>
      </c>
      <c r="F442" s="22">
        <v>9120.4500000000007</v>
      </c>
      <c r="G442" s="22">
        <v>19.059999999999999</v>
      </c>
      <c r="H442" s="22">
        <v>180.33</v>
      </c>
      <c r="I442" s="22">
        <v>8.19</v>
      </c>
      <c r="J442" s="22">
        <v>-30.31</v>
      </c>
      <c r="K442" s="22">
        <v>0.74</v>
      </c>
      <c r="L442" s="22">
        <v>0</v>
      </c>
      <c r="M442" s="22">
        <v>157.47999999999999</v>
      </c>
      <c r="N442" s="22">
        <v>-95.63</v>
      </c>
      <c r="O442" s="22">
        <v>0</v>
      </c>
      <c r="P442" s="22">
        <v>13.67</v>
      </c>
      <c r="Q442" s="22">
        <v>0</v>
      </c>
      <c r="R442" s="22">
        <v>9135.19</v>
      </c>
      <c r="S442" s="22">
        <v>222.38</v>
      </c>
      <c r="T442" s="22">
        <v>2.3636000000000001E-2</v>
      </c>
    </row>
    <row r="443" spans="1:20" x14ac:dyDescent="0.25">
      <c r="A443">
        <v>2020</v>
      </c>
      <c r="B443" t="s">
        <v>179</v>
      </c>
      <c r="C443" t="s">
        <v>178</v>
      </c>
      <c r="D443">
        <v>107</v>
      </c>
      <c r="E443" t="s">
        <v>180</v>
      </c>
      <c r="F443" s="22">
        <v>58212.89</v>
      </c>
      <c r="G443" s="22">
        <v>121.65</v>
      </c>
      <c r="H443" s="22">
        <v>1150.96</v>
      </c>
      <c r="I443" s="22">
        <v>52.27</v>
      </c>
      <c r="J443" s="22">
        <v>-193.44</v>
      </c>
      <c r="K443" s="22">
        <v>4.71</v>
      </c>
      <c r="L443" s="22">
        <v>0</v>
      </c>
      <c r="M443" s="22">
        <v>1005.14</v>
      </c>
      <c r="N443" s="22">
        <v>-610.38</v>
      </c>
      <c r="O443" s="22">
        <v>0</v>
      </c>
      <c r="P443" s="22">
        <v>87.23</v>
      </c>
      <c r="Q443" s="22">
        <v>0</v>
      </c>
      <c r="R443" s="22">
        <v>58306.89</v>
      </c>
      <c r="S443" s="22">
        <v>1419.42</v>
      </c>
      <c r="T443" s="22">
        <v>0.150861</v>
      </c>
    </row>
    <row r="444" spans="1:20" x14ac:dyDescent="0.25">
      <c r="A444">
        <v>2020</v>
      </c>
      <c r="B444" t="s">
        <v>179</v>
      </c>
      <c r="C444" t="s">
        <v>178</v>
      </c>
      <c r="D444">
        <v>122</v>
      </c>
      <c r="E444" t="s">
        <v>171</v>
      </c>
      <c r="F444" s="22">
        <v>119353</v>
      </c>
      <c r="G444" s="22">
        <v>249.42</v>
      </c>
      <c r="H444" s="22">
        <v>2359.77</v>
      </c>
      <c r="I444" s="22">
        <v>107.18</v>
      </c>
      <c r="J444" s="22">
        <v>-396.6</v>
      </c>
      <c r="K444" s="22">
        <v>9.66</v>
      </c>
      <c r="L444" s="22">
        <v>0</v>
      </c>
      <c r="M444" s="22">
        <v>2060.81</v>
      </c>
      <c r="N444" s="22">
        <v>-1251.46</v>
      </c>
      <c r="O444" s="22">
        <v>0</v>
      </c>
      <c r="P444" s="22">
        <v>178.84</v>
      </c>
      <c r="Q444" s="22">
        <v>0</v>
      </c>
      <c r="R444" s="22">
        <v>119545.67</v>
      </c>
      <c r="S444" s="22">
        <v>2910.24</v>
      </c>
      <c r="T444" s="22">
        <v>0.30930800000000003</v>
      </c>
    </row>
    <row r="445" spans="1:20" x14ac:dyDescent="0.25">
      <c r="A445">
        <v>2020</v>
      </c>
      <c r="B445" t="s">
        <v>179</v>
      </c>
      <c r="C445" t="s">
        <v>178</v>
      </c>
      <c r="D445">
        <v>125</v>
      </c>
      <c r="E445" t="s">
        <v>168</v>
      </c>
      <c r="F445" s="22">
        <v>4954.2</v>
      </c>
      <c r="G445" s="22">
        <v>10.35</v>
      </c>
      <c r="H445" s="22">
        <v>97.97</v>
      </c>
      <c r="I445" s="22">
        <v>4.45</v>
      </c>
      <c r="J445" s="22">
        <v>-16.46</v>
      </c>
      <c r="K445" s="22">
        <v>0.4</v>
      </c>
      <c r="L445" s="22">
        <v>0</v>
      </c>
      <c r="M445" s="22">
        <v>85.54</v>
      </c>
      <c r="N445" s="22">
        <v>-51.95</v>
      </c>
      <c r="O445" s="22">
        <v>0</v>
      </c>
      <c r="P445" s="22">
        <v>7.42</v>
      </c>
      <c r="Q445" s="22">
        <v>0</v>
      </c>
      <c r="R445" s="22">
        <v>4962.21</v>
      </c>
      <c r="S445" s="22">
        <v>120.81</v>
      </c>
      <c r="T445" s="22">
        <v>1.2839E-2</v>
      </c>
    </row>
    <row r="446" spans="1:20" x14ac:dyDescent="0.25">
      <c r="A446">
        <v>2020</v>
      </c>
      <c r="B446" t="s">
        <v>177</v>
      </c>
      <c r="C446" t="s">
        <v>176</v>
      </c>
      <c r="D446">
        <v>1</v>
      </c>
      <c r="E446" t="s">
        <v>137</v>
      </c>
      <c r="F446" s="22">
        <v>8782.65</v>
      </c>
      <c r="G446" s="22">
        <v>20.96</v>
      </c>
      <c r="H446" s="22">
        <v>2.5099999999999998</v>
      </c>
      <c r="I446" s="22">
        <v>0</v>
      </c>
      <c r="J446" s="22">
        <v>-117.99</v>
      </c>
      <c r="K446" s="22">
        <v>0.68</v>
      </c>
      <c r="L446" s="22">
        <v>0</v>
      </c>
      <c r="M446" s="22">
        <v>12.62</v>
      </c>
      <c r="N446" s="22">
        <v>-104.79</v>
      </c>
      <c r="O446" s="22">
        <v>0</v>
      </c>
      <c r="P446" s="22">
        <v>0</v>
      </c>
      <c r="Q446" s="22">
        <v>0</v>
      </c>
      <c r="R446" s="22">
        <v>8539.17</v>
      </c>
      <c r="S446" s="22">
        <v>55.96</v>
      </c>
      <c r="T446" s="22">
        <v>1</v>
      </c>
    </row>
    <row r="447" spans="1:20" x14ac:dyDescent="0.25">
      <c r="A447">
        <v>2020</v>
      </c>
      <c r="B447" t="s">
        <v>175</v>
      </c>
      <c r="C447" t="s">
        <v>174</v>
      </c>
      <c r="D447">
        <v>1</v>
      </c>
      <c r="E447" t="s">
        <v>137</v>
      </c>
      <c r="F447" s="22">
        <v>7005.03</v>
      </c>
      <c r="G447" s="22">
        <v>20.149999999999999</v>
      </c>
      <c r="H447" s="22">
        <v>0.48</v>
      </c>
      <c r="I447" s="22">
        <v>4.4000000000000004</v>
      </c>
      <c r="J447" s="22">
        <v>-16.77</v>
      </c>
      <c r="K447" s="22">
        <v>0.55000000000000004</v>
      </c>
      <c r="L447" s="22">
        <v>0</v>
      </c>
      <c r="M447" s="22">
        <v>11.41</v>
      </c>
      <c r="N447" s="22">
        <v>-17.329999999999998</v>
      </c>
      <c r="O447" s="22">
        <v>0</v>
      </c>
      <c r="P447" s="22">
        <v>0</v>
      </c>
      <c r="Q447" s="22">
        <v>0</v>
      </c>
      <c r="R447" s="22">
        <v>6971.7</v>
      </c>
      <c r="S447" s="22">
        <v>34.83</v>
      </c>
      <c r="T447" s="22">
        <v>1</v>
      </c>
    </row>
    <row r="448" spans="1:20" x14ac:dyDescent="0.25">
      <c r="A448">
        <v>2020</v>
      </c>
      <c r="B448" t="s">
        <v>170</v>
      </c>
      <c r="C448" t="s">
        <v>169</v>
      </c>
      <c r="D448">
        <v>1</v>
      </c>
      <c r="E448" t="s">
        <v>137</v>
      </c>
      <c r="F448" s="22">
        <v>232775.2</v>
      </c>
      <c r="G448" s="22">
        <v>500.19</v>
      </c>
      <c r="H448" s="22">
        <v>-754.54</v>
      </c>
      <c r="I448" s="22">
        <v>89.3</v>
      </c>
      <c r="J448" s="22">
        <v>-1829.42</v>
      </c>
      <c r="K448" s="22">
        <v>18.3</v>
      </c>
      <c r="L448" s="22">
        <v>0</v>
      </c>
      <c r="M448" s="22">
        <v>3111.66</v>
      </c>
      <c r="N448" s="22">
        <v>-1852.7</v>
      </c>
      <c r="O448" s="22">
        <v>0</v>
      </c>
      <c r="P448" s="22">
        <v>989.3</v>
      </c>
      <c r="Q448" s="22">
        <v>0</v>
      </c>
      <c r="R448" s="22">
        <v>227331.06</v>
      </c>
      <c r="S448" s="22">
        <v>4672.68</v>
      </c>
      <c r="T448" s="22">
        <v>0.459729</v>
      </c>
    </row>
    <row r="449" spans="1:20" x14ac:dyDescent="0.25">
      <c r="A449">
        <v>2020</v>
      </c>
      <c r="B449" t="s">
        <v>170</v>
      </c>
      <c r="C449" t="s">
        <v>169</v>
      </c>
      <c r="D449">
        <v>3</v>
      </c>
      <c r="E449" t="s">
        <v>173</v>
      </c>
      <c r="F449" s="22">
        <v>80247.94</v>
      </c>
      <c r="G449" s="22">
        <v>172.44</v>
      </c>
      <c r="H449" s="22">
        <v>-260.11</v>
      </c>
      <c r="I449" s="22">
        <v>30.79</v>
      </c>
      <c r="J449" s="22">
        <v>-630.69000000000005</v>
      </c>
      <c r="K449" s="22">
        <v>6.31</v>
      </c>
      <c r="L449" s="22">
        <v>0</v>
      </c>
      <c r="M449" s="22">
        <v>1072.73</v>
      </c>
      <c r="N449" s="22">
        <v>-638.71</v>
      </c>
      <c r="O449" s="22">
        <v>0</v>
      </c>
      <c r="P449" s="22">
        <v>341.06</v>
      </c>
      <c r="Q449" s="22">
        <v>0</v>
      </c>
      <c r="R449" s="22">
        <v>78371.13</v>
      </c>
      <c r="S449" s="22">
        <v>1610.86</v>
      </c>
      <c r="T449" s="22">
        <v>0.15848899999999999</v>
      </c>
    </row>
    <row r="450" spans="1:20" x14ac:dyDescent="0.25">
      <c r="A450">
        <v>2020</v>
      </c>
      <c r="B450" t="s">
        <v>170</v>
      </c>
      <c r="C450" t="s">
        <v>169</v>
      </c>
      <c r="D450">
        <v>5</v>
      </c>
      <c r="E450" t="s">
        <v>162</v>
      </c>
      <c r="F450" s="22">
        <v>22874.53</v>
      </c>
      <c r="G450" s="22">
        <v>49.15</v>
      </c>
      <c r="H450" s="22">
        <v>-74.14</v>
      </c>
      <c r="I450" s="22">
        <v>8.7799999999999994</v>
      </c>
      <c r="J450" s="22">
        <v>-179.78</v>
      </c>
      <c r="K450" s="22">
        <v>1.8</v>
      </c>
      <c r="L450" s="22">
        <v>0</v>
      </c>
      <c r="M450" s="22">
        <v>305.77999999999997</v>
      </c>
      <c r="N450" s="22">
        <v>-182.06</v>
      </c>
      <c r="O450" s="22">
        <v>0</v>
      </c>
      <c r="P450" s="22">
        <v>97.22</v>
      </c>
      <c r="Q450" s="22">
        <v>0</v>
      </c>
      <c r="R450" s="22">
        <v>22339.56</v>
      </c>
      <c r="S450" s="22">
        <v>459.17</v>
      </c>
      <c r="T450" s="22">
        <v>4.5177000000000002E-2</v>
      </c>
    </row>
    <row r="451" spans="1:20" x14ac:dyDescent="0.25">
      <c r="A451">
        <v>2020</v>
      </c>
      <c r="B451" t="s">
        <v>170</v>
      </c>
      <c r="C451" t="s">
        <v>169</v>
      </c>
      <c r="D451">
        <v>14</v>
      </c>
      <c r="E451" t="s">
        <v>172</v>
      </c>
      <c r="F451" s="22">
        <v>17999.57</v>
      </c>
      <c r="G451" s="22">
        <v>38.68</v>
      </c>
      <c r="H451" s="22">
        <v>-58.33</v>
      </c>
      <c r="I451" s="22">
        <v>6.91</v>
      </c>
      <c r="J451" s="22">
        <v>-141.46</v>
      </c>
      <c r="K451" s="22">
        <v>1.41</v>
      </c>
      <c r="L451" s="22">
        <v>0</v>
      </c>
      <c r="M451" s="22">
        <v>240.61</v>
      </c>
      <c r="N451" s="22">
        <v>-143.26</v>
      </c>
      <c r="O451" s="22">
        <v>0</v>
      </c>
      <c r="P451" s="22">
        <v>76.5</v>
      </c>
      <c r="Q451" s="22">
        <v>0</v>
      </c>
      <c r="R451" s="22">
        <v>17578.61</v>
      </c>
      <c r="S451" s="22">
        <v>361.32</v>
      </c>
      <c r="T451" s="22">
        <v>3.5548999999999997E-2</v>
      </c>
    </row>
    <row r="452" spans="1:20" x14ac:dyDescent="0.25">
      <c r="A452">
        <v>2020</v>
      </c>
      <c r="B452" t="s">
        <v>170</v>
      </c>
      <c r="C452" t="s">
        <v>169</v>
      </c>
      <c r="D452">
        <v>27</v>
      </c>
      <c r="E452" t="s">
        <v>149</v>
      </c>
      <c r="F452" s="22">
        <v>3843.56</v>
      </c>
      <c r="G452" s="22">
        <v>8.26</v>
      </c>
      <c r="H452" s="22">
        <v>-12.46</v>
      </c>
      <c r="I452" s="22">
        <v>1.47</v>
      </c>
      <c r="J452" s="22">
        <v>-30.21</v>
      </c>
      <c r="K452" s="22">
        <v>0.3</v>
      </c>
      <c r="L452" s="22">
        <v>0</v>
      </c>
      <c r="M452" s="22">
        <v>51.38</v>
      </c>
      <c r="N452" s="22">
        <v>-30.59</v>
      </c>
      <c r="O452" s="22">
        <v>0</v>
      </c>
      <c r="P452" s="22">
        <v>16.34</v>
      </c>
      <c r="Q452" s="22">
        <v>0</v>
      </c>
      <c r="R452" s="22">
        <v>3753.67</v>
      </c>
      <c r="S452" s="22">
        <v>77.150000000000006</v>
      </c>
      <c r="T452" s="22">
        <v>7.5909999999999997E-3</v>
      </c>
    </row>
    <row r="453" spans="1:20" x14ac:dyDescent="0.25">
      <c r="A453">
        <v>2020</v>
      </c>
      <c r="B453" t="s">
        <v>170</v>
      </c>
      <c r="C453" t="s">
        <v>169</v>
      </c>
      <c r="D453">
        <v>35</v>
      </c>
      <c r="E453" t="s">
        <v>146</v>
      </c>
      <c r="F453" s="22">
        <v>32624.45</v>
      </c>
      <c r="G453" s="22">
        <v>70.099999999999994</v>
      </c>
      <c r="H453" s="22">
        <v>-105.73</v>
      </c>
      <c r="I453" s="22">
        <v>12.52</v>
      </c>
      <c r="J453" s="22">
        <v>-256.39999999999998</v>
      </c>
      <c r="K453" s="22">
        <v>2.56</v>
      </c>
      <c r="L453" s="22">
        <v>0</v>
      </c>
      <c r="M453" s="22">
        <v>436.11</v>
      </c>
      <c r="N453" s="22">
        <v>-259.66000000000003</v>
      </c>
      <c r="O453" s="22">
        <v>0</v>
      </c>
      <c r="P453" s="22">
        <v>138.66</v>
      </c>
      <c r="Q453" s="22">
        <v>0</v>
      </c>
      <c r="R453" s="22">
        <v>31861.47</v>
      </c>
      <c r="S453" s="22">
        <v>654.88</v>
      </c>
      <c r="T453" s="22">
        <v>6.4433000000000004E-2</v>
      </c>
    </row>
    <row r="454" spans="1:20" x14ac:dyDescent="0.25">
      <c r="A454">
        <v>2020</v>
      </c>
      <c r="B454" t="s">
        <v>170</v>
      </c>
      <c r="C454" t="s">
        <v>169</v>
      </c>
      <c r="D454">
        <v>47</v>
      </c>
      <c r="E454" t="s">
        <v>159</v>
      </c>
      <c r="F454" s="22">
        <v>20437.05</v>
      </c>
      <c r="G454" s="22">
        <v>43.91</v>
      </c>
      <c r="H454" s="22">
        <v>-66.25</v>
      </c>
      <c r="I454" s="22">
        <v>7.84</v>
      </c>
      <c r="J454" s="22">
        <v>-160.62</v>
      </c>
      <c r="K454" s="22">
        <v>1.61</v>
      </c>
      <c r="L454" s="22">
        <v>0</v>
      </c>
      <c r="M454" s="22">
        <v>273.2</v>
      </c>
      <c r="N454" s="22">
        <v>-162.66</v>
      </c>
      <c r="O454" s="22">
        <v>0</v>
      </c>
      <c r="P454" s="22">
        <v>86.86</v>
      </c>
      <c r="Q454" s="22">
        <v>0</v>
      </c>
      <c r="R454" s="22">
        <v>19959.07</v>
      </c>
      <c r="S454" s="22">
        <v>410.25</v>
      </c>
      <c r="T454" s="22">
        <v>4.0363000000000003E-2</v>
      </c>
    </row>
    <row r="455" spans="1:20" x14ac:dyDescent="0.25">
      <c r="A455">
        <v>2020</v>
      </c>
      <c r="B455" t="s">
        <v>170</v>
      </c>
      <c r="C455" t="s">
        <v>169</v>
      </c>
      <c r="D455">
        <v>122</v>
      </c>
      <c r="E455" t="s">
        <v>171</v>
      </c>
      <c r="F455" s="22">
        <v>91685.46</v>
      </c>
      <c r="G455" s="22">
        <v>197.01</v>
      </c>
      <c r="H455" s="22">
        <v>-297.17</v>
      </c>
      <c r="I455" s="22">
        <v>35.17</v>
      </c>
      <c r="J455" s="22">
        <v>-720.58</v>
      </c>
      <c r="K455" s="22">
        <v>7.21</v>
      </c>
      <c r="L455" s="22">
        <v>0</v>
      </c>
      <c r="M455" s="22">
        <v>1225.6199999999999</v>
      </c>
      <c r="N455" s="22">
        <v>-729.74</v>
      </c>
      <c r="O455" s="22">
        <v>0</v>
      </c>
      <c r="P455" s="22">
        <v>389.67</v>
      </c>
      <c r="Q455" s="22">
        <v>0</v>
      </c>
      <c r="R455" s="22">
        <v>89541.17</v>
      </c>
      <c r="S455" s="22">
        <v>1840.45</v>
      </c>
      <c r="T455" s="22">
        <v>0.18107799999999999</v>
      </c>
    </row>
    <row r="456" spans="1:20" x14ac:dyDescent="0.25">
      <c r="A456">
        <v>2020</v>
      </c>
      <c r="B456" t="s">
        <v>170</v>
      </c>
      <c r="C456" t="s">
        <v>169</v>
      </c>
      <c r="D456">
        <v>125</v>
      </c>
      <c r="E456" t="s">
        <v>168</v>
      </c>
      <c r="F456" s="22">
        <v>3843.56</v>
      </c>
      <c r="G456" s="22">
        <v>8.26</v>
      </c>
      <c r="H456" s="22">
        <v>-12.46</v>
      </c>
      <c r="I456" s="22">
        <v>1.47</v>
      </c>
      <c r="J456" s="22">
        <v>-30.21</v>
      </c>
      <c r="K456" s="22">
        <v>0.3</v>
      </c>
      <c r="L456" s="22">
        <v>0</v>
      </c>
      <c r="M456" s="22">
        <v>51.38</v>
      </c>
      <c r="N456" s="22">
        <v>-30.59</v>
      </c>
      <c r="O456" s="22">
        <v>0</v>
      </c>
      <c r="P456" s="22">
        <v>16.34</v>
      </c>
      <c r="Q456" s="22">
        <v>0</v>
      </c>
      <c r="R456" s="22">
        <v>3753.67</v>
      </c>
      <c r="S456" s="22">
        <v>77.150000000000006</v>
      </c>
      <c r="T456" s="22">
        <v>7.5909999999999997E-3</v>
      </c>
    </row>
    <row r="457" spans="1:20" x14ac:dyDescent="0.25">
      <c r="A457">
        <v>2020</v>
      </c>
      <c r="B457" t="s">
        <v>167</v>
      </c>
      <c r="C457" t="s">
        <v>91</v>
      </c>
      <c r="D457">
        <v>1</v>
      </c>
      <c r="E457" t="s">
        <v>137</v>
      </c>
      <c r="F457" s="22">
        <v>22980.32</v>
      </c>
      <c r="G457" s="22">
        <v>53.47</v>
      </c>
      <c r="H457" s="22">
        <v>-70.09</v>
      </c>
      <c r="I457" s="22">
        <v>9.1999999999999993</v>
      </c>
      <c r="J457" s="22">
        <v>-169.63</v>
      </c>
      <c r="K457" s="22">
        <v>1.81</v>
      </c>
      <c r="L457" s="22">
        <v>0</v>
      </c>
      <c r="M457" s="22">
        <v>289.66000000000003</v>
      </c>
      <c r="N457" s="22">
        <v>-174.12</v>
      </c>
      <c r="O457" s="22">
        <v>0</v>
      </c>
      <c r="P457" s="22">
        <v>91.24</v>
      </c>
      <c r="Q457" s="22">
        <v>0</v>
      </c>
      <c r="R457" s="22">
        <v>22472.59</v>
      </c>
      <c r="S457" s="22">
        <v>441.81</v>
      </c>
      <c r="T457" s="22">
        <v>1</v>
      </c>
    </row>
    <row r="458" spans="1:20" x14ac:dyDescent="0.25">
      <c r="A458">
        <v>2020</v>
      </c>
      <c r="B458" t="s">
        <v>166</v>
      </c>
      <c r="C458" t="s">
        <v>165</v>
      </c>
      <c r="D458">
        <v>1</v>
      </c>
      <c r="E458" t="s">
        <v>137</v>
      </c>
      <c r="F458" s="22">
        <v>95589.66</v>
      </c>
      <c r="G458" s="22">
        <v>685.28</v>
      </c>
      <c r="H458" s="22">
        <v>-10.4</v>
      </c>
      <c r="I458" s="22">
        <v>235.6</v>
      </c>
      <c r="J458" s="22">
        <v>-455.95</v>
      </c>
      <c r="K458" s="22">
        <v>7.58</v>
      </c>
      <c r="L458" s="22">
        <v>0</v>
      </c>
      <c r="M458" s="22">
        <v>430.11</v>
      </c>
      <c r="N458" s="22">
        <v>-346.02</v>
      </c>
      <c r="O458" s="22">
        <v>0</v>
      </c>
      <c r="P458" s="22">
        <v>152.91</v>
      </c>
      <c r="Q458" s="22">
        <v>0</v>
      </c>
      <c r="R458" s="22">
        <v>94703.75</v>
      </c>
      <c r="S458" s="22">
        <v>1371.05</v>
      </c>
      <c r="T458" s="22">
        <v>0.85272700000000001</v>
      </c>
    </row>
    <row r="459" spans="1:20" x14ac:dyDescent="0.25">
      <c r="A459">
        <v>2020</v>
      </c>
      <c r="B459" t="s">
        <v>166</v>
      </c>
      <c r="C459" t="s">
        <v>165</v>
      </c>
      <c r="D459">
        <v>27</v>
      </c>
      <c r="E459" t="s">
        <v>149</v>
      </c>
      <c r="F459" s="22">
        <v>1426.68</v>
      </c>
      <c r="G459" s="22">
        <v>10.23</v>
      </c>
      <c r="H459" s="22">
        <v>-0.16</v>
      </c>
      <c r="I459" s="22">
        <v>3.52</v>
      </c>
      <c r="J459" s="22">
        <v>-6.81</v>
      </c>
      <c r="K459" s="22">
        <v>0.11</v>
      </c>
      <c r="L459" s="22">
        <v>0</v>
      </c>
      <c r="M459" s="22">
        <v>6.42</v>
      </c>
      <c r="N459" s="22">
        <v>-5.16</v>
      </c>
      <c r="O459" s="22">
        <v>0</v>
      </c>
      <c r="P459" s="22">
        <v>2.2799999999999998</v>
      </c>
      <c r="Q459" s="22">
        <v>0</v>
      </c>
      <c r="R459" s="22">
        <v>1413.46</v>
      </c>
      <c r="S459" s="22">
        <v>20.46</v>
      </c>
      <c r="T459" s="22">
        <v>1.2727E-2</v>
      </c>
    </row>
    <row r="460" spans="1:20" x14ac:dyDescent="0.25">
      <c r="A460">
        <v>2020</v>
      </c>
      <c r="B460" t="s">
        <v>166</v>
      </c>
      <c r="C460" t="s">
        <v>165</v>
      </c>
      <c r="D460">
        <v>35</v>
      </c>
      <c r="E460" t="s">
        <v>146</v>
      </c>
      <c r="F460" s="22">
        <v>9986.99</v>
      </c>
      <c r="G460" s="22">
        <v>71.599999999999994</v>
      </c>
      <c r="H460" s="22">
        <v>-1.0900000000000001</v>
      </c>
      <c r="I460" s="22">
        <v>24.61</v>
      </c>
      <c r="J460" s="22">
        <v>-47.64</v>
      </c>
      <c r="K460" s="22">
        <v>0.79</v>
      </c>
      <c r="L460" s="22">
        <v>0</v>
      </c>
      <c r="M460" s="22">
        <v>44.94</v>
      </c>
      <c r="N460" s="22">
        <v>-36.15</v>
      </c>
      <c r="O460" s="22">
        <v>0</v>
      </c>
      <c r="P460" s="22">
        <v>15.97</v>
      </c>
      <c r="Q460" s="22">
        <v>0</v>
      </c>
      <c r="R460" s="22">
        <v>9894.43</v>
      </c>
      <c r="S460" s="22">
        <v>143.25</v>
      </c>
      <c r="T460" s="22">
        <v>8.9091000000000004E-2</v>
      </c>
    </row>
    <row r="461" spans="1:20" x14ac:dyDescent="0.25">
      <c r="A461">
        <v>2020</v>
      </c>
      <c r="B461" t="s">
        <v>166</v>
      </c>
      <c r="C461" t="s">
        <v>165</v>
      </c>
      <c r="D461">
        <v>47</v>
      </c>
      <c r="E461" t="s">
        <v>159</v>
      </c>
      <c r="F461" s="22">
        <v>1455.83</v>
      </c>
      <c r="G461" s="22">
        <v>10.44</v>
      </c>
      <c r="H461" s="22">
        <v>-0.15</v>
      </c>
      <c r="I461" s="22">
        <v>3.59</v>
      </c>
      <c r="J461" s="22">
        <v>-6.94</v>
      </c>
      <c r="K461" s="22">
        <v>0.12</v>
      </c>
      <c r="L461" s="22">
        <v>0</v>
      </c>
      <c r="M461" s="22">
        <v>6.55</v>
      </c>
      <c r="N461" s="22">
        <v>-5.27</v>
      </c>
      <c r="O461" s="22">
        <v>0</v>
      </c>
      <c r="P461" s="22">
        <v>2.33</v>
      </c>
      <c r="Q461" s="22">
        <v>0</v>
      </c>
      <c r="R461" s="22">
        <v>1442.35</v>
      </c>
      <c r="S461" s="22">
        <v>20.87</v>
      </c>
      <c r="T461" s="22">
        <v>1.2987E-2</v>
      </c>
    </row>
    <row r="462" spans="1:20" x14ac:dyDescent="0.25">
      <c r="A462">
        <v>2020</v>
      </c>
      <c r="B462" t="s">
        <v>166</v>
      </c>
      <c r="C462" t="s">
        <v>165</v>
      </c>
      <c r="D462">
        <v>62</v>
      </c>
      <c r="E462" t="s">
        <v>164</v>
      </c>
      <c r="F462" s="22">
        <v>3639.62</v>
      </c>
      <c r="G462" s="22">
        <v>26.09</v>
      </c>
      <c r="H462" s="22">
        <v>-0.4</v>
      </c>
      <c r="I462" s="22">
        <v>8.9700000000000006</v>
      </c>
      <c r="J462" s="22">
        <v>-17.36</v>
      </c>
      <c r="K462" s="22">
        <v>0.28999999999999998</v>
      </c>
      <c r="L462" s="22">
        <v>0</v>
      </c>
      <c r="M462" s="22">
        <v>16.38</v>
      </c>
      <c r="N462" s="22">
        <v>-13.17</v>
      </c>
      <c r="O462" s="22">
        <v>0</v>
      </c>
      <c r="P462" s="22">
        <v>5.82</v>
      </c>
      <c r="Q462" s="22">
        <v>0</v>
      </c>
      <c r="R462" s="22">
        <v>3605.89</v>
      </c>
      <c r="S462" s="22">
        <v>52.21</v>
      </c>
      <c r="T462" s="22">
        <v>3.2467999999999997E-2</v>
      </c>
    </row>
    <row r="463" spans="1:20" x14ac:dyDescent="0.25">
      <c r="A463">
        <v>2020</v>
      </c>
      <c r="B463" t="s">
        <v>163</v>
      </c>
      <c r="C463" t="s">
        <v>89</v>
      </c>
      <c r="D463">
        <v>1</v>
      </c>
      <c r="E463" t="s">
        <v>137</v>
      </c>
      <c r="F463" s="22">
        <v>22570.17</v>
      </c>
      <c r="G463" s="22">
        <v>165.44</v>
      </c>
      <c r="H463" s="22">
        <v>-172.82</v>
      </c>
      <c r="I463" s="22">
        <v>52.62</v>
      </c>
      <c r="J463" s="22">
        <v>-277.75</v>
      </c>
      <c r="K463" s="22">
        <v>1.78</v>
      </c>
      <c r="L463" s="22">
        <v>0</v>
      </c>
      <c r="M463" s="22">
        <v>612.65</v>
      </c>
      <c r="N463" s="22">
        <v>-407.82</v>
      </c>
      <c r="O463" s="22">
        <v>0</v>
      </c>
      <c r="P463" s="22">
        <v>157.72</v>
      </c>
      <c r="Q463" s="22">
        <v>0</v>
      </c>
      <c r="R463" s="22">
        <v>21566.799999999999</v>
      </c>
      <c r="S463" s="22">
        <v>955.81</v>
      </c>
      <c r="T463" s="22">
        <v>0.90732999999999997</v>
      </c>
    </row>
    <row r="464" spans="1:20" x14ac:dyDescent="0.25">
      <c r="A464">
        <v>2020</v>
      </c>
      <c r="B464" t="s">
        <v>163</v>
      </c>
      <c r="C464" t="s">
        <v>89</v>
      </c>
      <c r="D464">
        <v>27</v>
      </c>
      <c r="E464" t="s">
        <v>149</v>
      </c>
      <c r="F464" s="22">
        <v>0</v>
      </c>
      <c r="G464" s="22">
        <v>0</v>
      </c>
      <c r="H464" s="22">
        <v>0</v>
      </c>
      <c r="I464" s="22">
        <v>0</v>
      </c>
      <c r="J464" s="22">
        <v>0</v>
      </c>
      <c r="K464" s="22">
        <v>0</v>
      </c>
      <c r="L464" s="22">
        <v>0</v>
      </c>
      <c r="M464" s="22">
        <v>0</v>
      </c>
      <c r="N464" s="22">
        <v>0</v>
      </c>
      <c r="O464" s="22">
        <v>0</v>
      </c>
      <c r="P464" s="22">
        <v>0</v>
      </c>
      <c r="Q464" s="22">
        <v>0</v>
      </c>
      <c r="R464" s="22">
        <v>0</v>
      </c>
      <c r="S464" s="22">
        <v>0</v>
      </c>
      <c r="T464" s="22">
        <v>0</v>
      </c>
    </row>
    <row r="465" spans="1:20" x14ac:dyDescent="0.25">
      <c r="A465">
        <v>2020</v>
      </c>
      <c r="B465" t="s">
        <v>163</v>
      </c>
      <c r="C465" t="s">
        <v>89</v>
      </c>
      <c r="D465">
        <v>35</v>
      </c>
      <c r="E465" t="s">
        <v>146</v>
      </c>
      <c r="F465" s="22">
        <v>1152.5999999999999</v>
      </c>
      <c r="G465" s="22">
        <v>8.4499999999999993</v>
      </c>
      <c r="H465" s="22">
        <v>-8.84</v>
      </c>
      <c r="I465" s="22">
        <v>2.69</v>
      </c>
      <c r="J465" s="22">
        <v>-14.18</v>
      </c>
      <c r="K465" s="22">
        <v>0.09</v>
      </c>
      <c r="L465" s="22">
        <v>0</v>
      </c>
      <c r="M465" s="22">
        <v>31.29</v>
      </c>
      <c r="N465" s="22">
        <v>-20.83</v>
      </c>
      <c r="O465" s="22">
        <v>0</v>
      </c>
      <c r="P465" s="22">
        <v>8.0500000000000007</v>
      </c>
      <c r="Q465" s="22">
        <v>0</v>
      </c>
      <c r="R465" s="22">
        <v>1101.3399999999999</v>
      </c>
      <c r="S465" s="22">
        <v>48.81</v>
      </c>
      <c r="T465" s="22">
        <v>4.6335000000000001E-2</v>
      </c>
    </row>
    <row r="466" spans="1:20" x14ac:dyDescent="0.25">
      <c r="A466">
        <v>2020</v>
      </c>
      <c r="B466" t="s">
        <v>163</v>
      </c>
      <c r="C466" t="s">
        <v>89</v>
      </c>
      <c r="D466">
        <v>47</v>
      </c>
      <c r="E466" t="s">
        <v>159</v>
      </c>
      <c r="F466" s="22">
        <v>1152.5999999999999</v>
      </c>
      <c r="G466" s="22">
        <v>8.4499999999999993</v>
      </c>
      <c r="H466" s="22">
        <v>-8.84</v>
      </c>
      <c r="I466" s="22">
        <v>2.69</v>
      </c>
      <c r="J466" s="22">
        <v>-14.18</v>
      </c>
      <c r="K466" s="22">
        <v>0.09</v>
      </c>
      <c r="L466" s="22">
        <v>0</v>
      </c>
      <c r="M466" s="22">
        <v>31.29</v>
      </c>
      <c r="N466" s="22">
        <v>-20.83</v>
      </c>
      <c r="O466" s="22">
        <v>0</v>
      </c>
      <c r="P466" s="22">
        <v>8.0500000000000007</v>
      </c>
      <c r="Q466" s="22">
        <v>0</v>
      </c>
      <c r="R466" s="22">
        <v>1101.3399999999999</v>
      </c>
      <c r="S466" s="22">
        <v>48.81</v>
      </c>
      <c r="T466" s="22">
        <v>4.6335000000000001E-2</v>
      </c>
    </row>
    <row r="467" spans="1:20" x14ac:dyDescent="0.25">
      <c r="A467">
        <v>2020</v>
      </c>
      <c r="B467" t="s">
        <v>160</v>
      </c>
      <c r="C467" t="s">
        <v>90</v>
      </c>
      <c r="D467">
        <v>1</v>
      </c>
      <c r="E467" t="s">
        <v>137</v>
      </c>
      <c r="F467" s="22">
        <v>402346.01</v>
      </c>
      <c r="G467" s="22">
        <v>888.39</v>
      </c>
      <c r="H467" s="22">
        <v>7356.43</v>
      </c>
      <c r="I467" s="22">
        <v>384.28</v>
      </c>
      <c r="J467" s="22">
        <v>-1307.8499999999999</v>
      </c>
      <c r="K467" s="22">
        <v>32.5</v>
      </c>
      <c r="L467" s="22">
        <v>0</v>
      </c>
      <c r="M467" s="22">
        <v>6633.86</v>
      </c>
      <c r="N467" s="22">
        <v>-4045.48</v>
      </c>
      <c r="O467" s="22">
        <v>0</v>
      </c>
      <c r="P467" s="22">
        <v>573.30999999999995</v>
      </c>
      <c r="Q467" s="22">
        <v>0</v>
      </c>
      <c r="R467" s="22">
        <v>402658.42</v>
      </c>
      <c r="S467" s="22">
        <v>9510.1</v>
      </c>
      <c r="T467" s="22">
        <v>0.79374100000000003</v>
      </c>
    </row>
    <row r="468" spans="1:20" x14ac:dyDescent="0.25">
      <c r="A468">
        <v>2020</v>
      </c>
      <c r="B468" t="s">
        <v>160</v>
      </c>
      <c r="C468" t="s">
        <v>90</v>
      </c>
      <c r="D468">
        <v>5</v>
      </c>
      <c r="E468" t="s">
        <v>162</v>
      </c>
      <c r="F468" s="22">
        <v>12314.08</v>
      </c>
      <c r="G468" s="22">
        <v>27.19</v>
      </c>
      <c r="H468" s="22">
        <v>225.17</v>
      </c>
      <c r="I468" s="22">
        <v>11.76</v>
      </c>
      <c r="J468" s="22">
        <v>-40.03</v>
      </c>
      <c r="K468" s="22">
        <v>0.99</v>
      </c>
      <c r="L468" s="22">
        <v>0</v>
      </c>
      <c r="M468" s="22">
        <v>203.03</v>
      </c>
      <c r="N468" s="22">
        <v>-123.81</v>
      </c>
      <c r="O468" s="22">
        <v>0</v>
      </c>
      <c r="P468" s="22">
        <v>17.55</v>
      </c>
      <c r="Q468" s="22">
        <v>0</v>
      </c>
      <c r="R468" s="22">
        <v>12323.67</v>
      </c>
      <c r="S468" s="22">
        <v>291.06</v>
      </c>
      <c r="T468" s="22">
        <v>2.4292999999999999E-2</v>
      </c>
    </row>
    <row r="469" spans="1:20" x14ac:dyDescent="0.25">
      <c r="A469">
        <v>2020</v>
      </c>
      <c r="B469" t="s">
        <v>160</v>
      </c>
      <c r="C469" t="s">
        <v>90</v>
      </c>
      <c r="D469">
        <v>10</v>
      </c>
      <c r="E469" t="s">
        <v>161</v>
      </c>
      <c r="F469" s="22">
        <v>46415.16</v>
      </c>
      <c r="G469" s="22">
        <v>102.49</v>
      </c>
      <c r="H469" s="22">
        <v>848.65</v>
      </c>
      <c r="I469" s="22">
        <v>44.33</v>
      </c>
      <c r="J469" s="22">
        <v>-150.88</v>
      </c>
      <c r="K469" s="22">
        <v>3.75</v>
      </c>
      <c r="L469" s="22">
        <v>0</v>
      </c>
      <c r="M469" s="22">
        <v>765.29</v>
      </c>
      <c r="N469" s="22">
        <v>-466.69</v>
      </c>
      <c r="O469" s="22">
        <v>0</v>
      </c>
      <c r="P469" s="22">
        <v>66.14</v>
      </c>
      <c r="Q469" s="22">
        <v>0</v>
      </c>
      <c r="R469" s="22">
        <v>46451.21</v>
      </c>
      <c r="S469" s="22">
        <v>1097.0899999999999</v>
      </c>
      <c r="T469" s="22">
        <v>9.1566999999999996E-2</v>
      </c>
    </row>
    <row r="470" spans="1:20" x14ac:dyDescent="0.25">
      <c r="A470">
        <v>2020</v>
      </c>
      <c r="B470" t="s">
        <v>160</v>
      </c>
      <c r="C470" t="s">
        <v>90</v>
      </c>
      <c r="D470">
        <v>27</v>
      </c>
      <c r="E470" t="s">
        <v>149</v>
      </c>
      <c r="F470" s="22">
        <v>5683.34</v>
      </c>
      <c r="G470" s="22">
        <v>12.55</v>
      </c>
      <c r="H470" s="22">
        <v>103.9</v>
      </c>
      <c r="I470" s="22">
        <v>5.43</v>
      </c>
      <c r="J470" s="22">
        <v>-18.47</v>
      </c>
      <c r="K470" s="22">
        <v>0.46</v>
      </c>
      <c r="L470" s="22">
        <v>0</v>
      </c>
      <c r="M470" s="22">
        <v>93.71</v>
      </c>
      <c r="N470" s="22">
        <v>-57.14</v>
      </c>
      <c r="O470" s="22">
        <v>0</v>
      </c>
      <c r="P470" s="22">
        <v>8.1</v>
      </c>
      <c r="Q470" s="22">
        <v>0</v>
      </c>
      <c r="R470" s="22">
        <v>5687.75</v>
      </c>
      <c r="S470" s="22">
        <v>134.33000000000001</v>
      </c>
      <c r="T470" s="22">
        <v>1.1212E-2</v>
      </c>
    </row>
    <row r="471" spans="1:20" x14ac:dyDescent="0.25">
      <c r="A471">
        <v>2020</v>
      </c>
      <c r="B471" t="s">
        <v>160</v>
      </c>
      <c r="C471" t="s">
        <v>90</v>
      </c>
      <c r="D471">
        <v>35</v>
      </c>
      <c r="E471" t="s">
        <v>146</v>
      </c>
      <c r="F471" s="22">
        <v>30904.07</v>
      </c>
      <c r="G471" s="22">
        <v>68.239999999999995</v>
      </c>
      <c r="H471" s="22">
        <v>565.04</v>
      </c>
      <c r="I471" s="22">
        <v>29.52</v>
      </c>
      <c r="J471" s="22">
        <v>-100.46</v>
      </c>
      <c r="K471" s="22">
        <v>2.5</v>
      </c>
      <c r="L471" s="22">
        <v>0</v>
      </c>
      <c r="M471" s="22">
        <v>509.54</v>
      </c>
      <c r="N471" s="22">
        <v>-310.73</v>
      </c>
      <c r="O471" s="22">
        <v>0</v>
      </c>
      <c r="P471" s="22">
        <v>44.04</v>
      </c>
      <c r="Q471" s="22">
        <v>0</v>
      </c>
      <c r="R471" s="22">
        <v>30928.04</v>
      </c>
      <c r="S471" s="22">
        <v>730.5</v>
      </c>
      <c r="T471" s="22">
        <v>6.0967E-2</v>
      </c>
    </row>
    <row r="472" spans="1:20" x14ac:dyDescent="0.25">
      <c r="A472">
        <v>2020</v>
      </c>
      <c r="B472" t="s">
        <v>160</v>
      </c>
      <c r="C472" t="s">
        <v>90</v>
      </c>
      <c r="D472">
        <v>47</v>
      </c>
      <c r="E472" t="s">
        <v>159</v>
      </c>
      <c r="F472" s="22">
        <v>9235.69</v>
      </c>
      <c r="G472" s="22">
        <v>20.39</v>
      </c>
      <c r="H472" s="22">
        <v>168.86</v>
      </c>
      <c r="I472" s="22">
        <v>8.82</v>
      </c>
      <c r="J472" s="22">
        <v>-30.02</v>
      </c>
      <c r="K472" s="22">
        <v>0.75</v>
      </c>
      <c r="L472" s="22">
        <v>0</v>
      </c>
      <c r="M472" s="22">
        <v>152.28</v>
      </c>
      <c r="N472" s="22">
        <v>-92.86</v>
      </c>
      <c r="O472" s="22">
        <v>0</v>
      </c>
      <c r="P472" s="22">
        <v>13.16</v>
      </c>
      <c r="Q472" s="22">
        <v>0</v>
      </c>
      <c r="R472" s="22">
        <v>9242.84</v>
      </c>
      <c r="S472" s="22">
        <v>218.31</v>
      </c>
      <c r="T472" s="22">
        <v>1.822E-2</v>
      </c>
    </row>
    <row r="473" spans="1:20" x14ac:dyDescent="0.25">
      <c r="A473">
        <v>2020</v>
      </c>
      <c r="B473" t="s">
        <v>158</v>
      </c>
      <c r="C473" t="s">
        <v>157</v>
      </c>
      <c r="D473">
        <v>1</v>
      </c>
      <c r="E473" t="s">
        <v>137</v>
      </c>
      <c r="F473" s="22">
        <v>131150.57999999999</v>
      </c>
      <c r="G473" s="22">
        <v>403.44</v>
      </c>
      <c r="H473" s="22">
        <v>39.229999999999997</v>
      </c>
      <c r="I473" s="22">
        <v>85.41</v>
      </c>
      <c r="J473" s="22">
        <v>-1149.19</v>
      </c>
      <c r="K473" s="22">
        <v>10.24</v>
      </c>
      <c r="L473" s="22">
        <v>0</v>
      </c>
      <c r="M473" s="22">
        <v>323.18</v>
      </c>
      <c r="N473" s="22">
        <v>-1087.96</v>
      </c>
      <c r="O473" s="22">
        <v>0</v>
      </c>
      <c r="P473" s="22">
        <v>0</v>
      </c>
      <c r="Q473" s="22">
        <v>0</v>
      </c>
      <c r="R473" s="22">
        <v>128639.99</v>
      </c>
      <c r="S473" s="22">
        <v>1103.25</v>
      </c>
      <c r="T473" s="22">
        <v>0.81160399999999999</v>
      </c>
    </row>
    <row r="474" spans="1:20" x14ac:dyDescent="0.25">
      <c r="A474">
        <v>2020</v>
      </c>
      <c r="B474" t="s">
        <v>158</v>
      </c>
      <c r="C474" t="s">
        <v>157</v>
      </c>
      <c r="D474">
        <v>27</v>
      </c>
      <c r="E474" t="s">
        <v>149</v>
      </c>
      <c r="F474" s="22">
        <v>2848.58</v>
      </c>
      <c r="G474" s="22">
        <v>8.76</v>
      </c>
      <c r="H474" s="22">
        <v>0.86</v>
      </c>
      <c r="I474" s="22">
        <v>1.85</v>
      </c>
      <c r="J474" s="22">
        <v>-24.96</v>
      </c>
      <c r="K474" s="22">
        <v>0.22</v>
      </c>
      <c r="L474" s="22">
        <v>0</v>
      </c>
      <c r="M474" s="22">
        <v>7.02</v>
      </c>
      <c r="N474" s="22">
        <v>-23.63</v>
      </c>
      <c r="O474" s="22">
        <v>0</v>
      </c>
      <c r="P474" s="22">
        <v>0</v>
      </c>
      <c r="Q474" s="22">
        <v>0</v>
      </c>
      <c r="R474" s="22">
        <v>2794.05</v>
      </c>
      <c r="S474" s="22">
        <v>23.98</v>
      </c>
      <c r="T474" s="22">
        <v>1.7628000000000001E-2</v>
      </c>
    </row>
    <row r="475" spans="1:20" x14ac:dyDescent="0.25">
      <c r="A475">
        <v>2020</v>
      </c>
      <c r="B475" t="s">
        <v>158</v>
      </c>
      <c r="C475" t="s">
        <v>157</v>
      </c>
      <c r="D475">
        <v>35</v>
      </c>
      <c r="E475" t="s">
        <v>146</v>
      </c>
      <c r="F475" s="22">
        <v>27595.14</v>
      </c>
      <c r="G475" s="22">
        <v>84.89</v>
      </c>
      <c r="H475" s="22">
        <v>8.27</v>
      </c>
      <c r="I475" s="22">
        <v>17.97</v>
      </c>
      <c r="J475" s="22">
        <v>-241.8</v>
      </c>
      <c r="K475" s="22">
        <v>2.15</v>
      </c>
      <c r="L475" s="22">
        <v>0</v>
      </c>
      <c r="M475" s="22">
        <v>68</v>
      </c>
      <c r="N475" s="22">
        <v>-228.91</v>
      </c>
      <c r="O475" s="22">
        <v>0</v>
      </c>
      <c r="P475" s="22">
        <v>0</v>
      </c>
      <c r="Q475" s="22">
        <v>0</v>
      </c>
      <c r="R475" s="22">
        <v>27066.91</v>
      </c>
      <c r="S475" s="22">
        <v>232.12</v>
      </c>
      <c r="T475" s="22">
        <v>0.170768</v>
      </c>
    </row>
    <row r="476" spans="1:20" x14ac:dyDescent="0.25">
      <c r="A476">
        <v>2020</v>
      </c>
      <c r="B476" t="s">
        <v>156</v>
      </c>
      <c r="C476" t="s">
        <v>155</v>
      </c>
      <c r="D476">
        <v>97</v>
      </c>
      <c r="E476" t="s">
        <v>152</v>
      </c>
      <c r="F476" s="22">
        <v>75626.37</v>
      </c>
      <c r="G476" s="22">
        <v>309.70999999999998</v>
      </c>
      <c r="H476" s="22">
        <v>8.67</v>
      </c>
      <c r="I476" s="22">
        <v>12.5</v>
      </c>
      <c r="J476" s="22">
        <v>-218.95</v>
      </c>
      <c r="K476" s="22">
        <v>5.97</v>
      </c>
      <c r="L476" s="22">
        <v>0</v>
      </c>
      <c r="M476" s="22">
        <v>126.61</v>
      </c>
      <c r="N476" s="22">
        <v>-186.34</v>
      </c>
      <c r="O476" s="22">
        <v>0</v>
      </c>
      <c r="P476" s="22">
        <v>0</v>
      </c>
      <c r="Q476" s="22">
        <v>0</v>
      </c>
      <c r="R476" s="22">
        <v>75041.789999999994</v>
      </c>
      <c r="S476" s="22">
        <v>608.59</v>
      </c>
      <c r="T476" s="22">
        <v>1</v>
      </c>
    </row>
    <row r="477" spans="1:20" x14ac:dyDescent="0.25">
      <c r="A477">
        <v>2020</v>
      </c>
      <c r="B477" t="s">
        <v>154</v>
      </c>
      <c r="C477" t="s">
        <v>153</v>
      </c>
      <c r="D477">
        <v>97</v>
      </c>
      <c r="E477" t="s">
        <v>152</v>
      </c>
      <c r="F477" s="22">
        <v>69292.149999999994</v>
      </c>
      <c r="G477" s="22">
        <v>183.13</v>
      </c>
      <c r="H477" s="22">
        <v>53.78</v>
      </c>
      <c r="I477" s="22">
        <v>51.29</v>
      </c>
      <c r="J477" s="22">
        <v>-610.66999999999996</v>
      </c>
      <c r="K477" s="22">
        <v>5.43</v>
      </c>
      <c r="L477" s="22">
        <v>0</v>
      </c>
      <c r="M477" s="22">
        <v>104.93</v>
      </c>
      <c r="N477" s="22">
        <v>-177.17</v>
      </c>
      <c r="O477" s="22">
        <v>0</v>
      </c>
      <c r="P477" s="22">
        <v>0</v>
      </c>
      <c r="Q477" s="22">
        <v>0</v>
      </c>
      <c r="R477" s="22">
        <v>68379.62</v>
      </c>
      <c r="S477" s="22">
        <v>504.61</v>
      </c>
      <c r="T477" s="22">
        <v>1</v>
      </c>
    </row>
    <row r="478" spans="1:20" x14ac:dyDescent="0.25">
      <c r="A478">
        <v>2020</v>
      </c>
      <c r="B478" t="s">
        <v>151</v>
      </c>
      <c r="C478" t="s">
        <v>150</v>
      </c>
      <c r="D478">
        <v>1</v>
      </c>
      <c r="E478" t="s">
        <v>137</v>
      </c>
      <c r="F478" s="22">
        <v>82204.59</v>
      </c>
      <c r="G478" s="22">
        <v>236.4</v>
      </c>
      <c r="H478" s="22">
        <v>5.59</v>
      </c>
      <c r="I478" s="22">
        <v>51.57</v>
      </c>
      <c r="J478" s="22">
        <v>-196.74</v>
      </c>
      <c r="K478" s="22">
        <v>6.49</v>
      </c>
      <c r="L478" s="22">
        <v>0</v>
      </c>
      <c r="M478" s="22">
        <v>132.97999999999999</v>
      </c>
      <c r="N478" s="22">
        <v>-193.24</v>
      </c>
      <c r="O478" s="22">
        <v>0</v>
      </c>
      <c r="P478" s="22">
        <v>0</v>
      </c>
      <c r="Q478" s="22">
        <v>0</v>
      </c>
      <c r="R478" s="22">
        <v>81823.61</v>
      </c>
      <c r="S478" s="22">
        <v>407.47</v>
      </c>
      <c r="T478" s="22">
        <v>0.87546599999999997</v>
      </c>
    </row>
    <row r="479" spans="1:20" x14ac:dyDescent="0.25">
      <c r="A479">
        <v>2020</v>
      </c>
      <c r="B479" t="s">
        <v>151</v>
      </c>
      <c r="C479" t="s">
        <v>150</v>
      </c>
      <c r="D479">
        <v>35</v>
      </c>
      <c r="E479" t="s">
        <v>146</v>
      </c>
      <c r="F479" s="22">
        <v>11693.51</v>
      </c>
      <c r="G479" s="22">
        <v>33.630000000000003</v>
      </c>
      <c r="H479" s="22">
        <v>0.8</v>
      </c>
      <c r="I479" s="22">
        <v>7.34</v>
      </c>
      <c r="J479" s="22">
        <v>-27.99</v>
      </c>
      <c r="K479" s="22">
        <v>0.92</v>
      </c>
      <c r="L479" s="22">
        <v>0</v>
      </c>
      <c r="M479" s="22">
        <v>18.920000000000002</v>
      </c>
      <c r="N479" s="22">
        <v>-27.49</v>
      </c>
      <c r="O479" s="22">
        <v>0</v>
      </c>
      <c r="P479" s="22">
        <v>0</v>
      </c>
      <c r="Q479" s="22">
        <v>0</v>
      </c>
      <c r="R479" s="22">
        <v>11639.31</v>
      </c>
      <c r="S479" s="22">
        <v>57.96</v>
      </c>
      <c r="T479" s="22">
        <v>0.12453400000000001</v>
      </c>
    </row>
    <row r="480" spans="1:20" x14ac:dyDescent="0.25">
      <c r="A480">
        <v>2020</v>
      </c>
      <c r="B480" t="s">
        <v>145</v>
      </c>
      <c r="C480" t="s">
        <v>144</v>
      </c>
      <c r="D480">
        <v>1</v>
      </c>
      <c r="E480" t="s">
        <v>137</v>
      </c>
      <c r="F480" s="22">
        <v>417438.18</v>
      </c>
      <c r="G480" s="22">
        <v>0</v>
      </c>
      <c r="H480" s="22">
        <v>0</v>
      </c>
      <c r="I480" s="22">
        <v>0</v>
      </c>
      <c r="J480" s="22">
        <v>0</v>
      </c>
      <c r="K480" s="22">
        <v>32.92</v>
      </c>
      <c r="L480" s="22">
        <v>0</v>
      </c>
      <c r="M480" s="22">
        <v>0</v>
      </c>
      <c r="N480" s="22">
        <v>0</v>
      </c>
      <c r="O480" s="22">
        <v>0</v>
      </c>
      <c r="P480" s="22">
        <v>0</v>
      </c>
      <c r="Q480" s="22">
        <v>0</v>
      </c>
      <c r="R480" s="22">
        <v>416896.66</v>
      </c>
      <c r="S480" s="22">
        <v>541.52</v>
      </c>
      <c r="T480" s="22">
        <v>1</v>
      </c>
    </row>
    <row r="481" spans="1:20" x14ac:dyDescent="0.25">
      <c r="A481">
        <v>2020</v>
      </c>
      <c r="B481" t="s">
        <v>143</v>
      </c>
      <c r="C481" t="s">
        <v>101</v>
      </c>
      <c r="D481">
        <v>1</v>
      </c>
      <c r="E481" t="s">
        <v>137</v>
      </c>
      <c r="F481" s="22">
        <v>181261.9</v>
      </c>
      <c r="G481" s="22">
        <v>0</v>
      </c>
      <c r="H481" s="22">
        <v>-128.69</v>
      </c>
      <c r="I481" s="22">
        <v>0</v>
      </c>
      <c r="J481" s="22">
        <v>0</v>
      </c>
      <c r="K481" s="22">
        <v>14.22</v>
      </c>
      <c r="L481" s="22">
        <v>0</v>
      </c>
      <c r="M481" s="22">
        <v>0</v>
      </c>
      <c r="N481" s="22">
        <v>-821.68</v>
      </c>
      <c r="O481" s="22">
        <v>0</v>
      </c>
      <c r="P481" s="22">
        <v>0</v>
      </c>
      <c r="Q481" s="22">
        <v>0</v>
      </c>
      <c r="R481" s="22">
        <v>179932.93</v>
      </c>
      <c r="S481" s="22">
        <v>378.6</v>
      </c>
      <c r="T481" s="22">
        <v>1</v>
      </c>
    </row>
    <row r="482" spans="1:20" x14ac:dyDescent="0.25">
      <c r="A482">
        <v>2020</v>
      </c>
      <c r="B482" t="s">
        <v>142</v>
      </c>
      <c r="C482" t="s">
        <v>102</v>
      </c>
      <c r="D482">
        <v>1</v>
      </c>
      <c r="E482" t="s">
        <v>137</v>
      </c>
      <c r="F482" s="22">
        <v>400291.58</v>
      </c>
      <c r="G482" s="22">
        <v>0</v>
      </c>
      <c r="H482" s="22">
        <v>-648.84</v>
      </c>
      <c r="I482" s="22">
        <v>671.28</v>
      </c>
      <c r="J482" s="22">
        <v>-6626.82</v>
      </c>
      <c r="K482" s="22">
        <v>30.7</v>
      </c>
      <c r="L482" s="22">
        <v>0</v>
      </c>
      <c r="M482" s="22">
        <v>0</v>
      </c>
      <c r="N482" s="22">
        <v>-4465.82</v>
      </c>
      <c r="O482" s="22">
        <v>0</v>
      </c>
      <c r="P482" s="22">
        <v>0</v>
      </c>
      <c r="Q482" s="22">
        <v>0</v>
      </c>
      <c r="R482" s="22">
        <v>387668.95</v>
      </c>
      <c r="S482" s="22">
        <v>1552.43</v>
      </c>
      <c r="T482" s="22">
        <v>1</v>
      </c>
    </row>
    <row r="483" spans="1:20" x14ac:dyDescent="0.25">
      <c r="A483">
        <v>2020</v>
      </c>
      <c r="B483" t="s">
        <v>141</v>
      </c>
      <c r="C483" t="s">
        <v>103</v>
      </c>
      <c r="D483">
        <v>1</v>
      </c>
      <c r="E483" t="s">
        <v>137</v>
      </c>
      <c r="F483" s="22">
        <v>130268.24</v>
      </c>
      <c r="G483" s="22">
        <v>0</v>
      </c>
      <c r="H483" s="22">
        <v>0</v>
      </c>
      <c r="I483" s="22">
        <v>0</v>
      </c>
      <c r="J483" s="22">
        <v>0</v>
      </c>
      <c r="K483" s="22">
        <v>10.27</v>
      </c>
      <c r="L483" s="22">
        <v>0</v>
      </c>
      <c r="M483" s="22">
        <v>0</v>
      </c>
      <c r="N483" s="22">
        <v>0</v>
      </c>
      <c r="O483" s="22">
        <v>0</v>
      </c>
      <c r="P483" s="22">
        <v>0</v>
      </c>
      <c r="Q483" s="22">
        <v>0</v>
      </c>
      <c r="R483" s="22">
        <v>130268.24</v>
      </c>
      <c r="S483" s="22">
        <v>0</v>
      </c>
      <c r="T483" s="22">
        <v>1</v>
      </c>
    </row>
    <row r="484" spans="1:20" x14ac:dyDescent="0.25">
      <c r="A484">
        <v>2020</v>
      </c>
      <c r="B484" t="s">
        <v>140</v>
      </c>
      <c r="C484" t="s">
        <v>104</v>
      </c>
      <c r="D484">
        <v>1</v>
      </c>
      <c r="E484" t="s">
        <v>137</v>
      </c>
      <c r="F484" s="22">
        <v>173773.2</v>
      </c>
      <c r="G484" s="22">
        <v>0</v>
      </c>
      <c r="H484" s="22">
        <v>-502.76</v>
      </c>
      <c r="I484" s="22">
        <v>0</v>
      </c>
      <c r="J484" s="22">
        <v>-1527.4</v>
      </c>
      <c r="K484" s="22">
        <v>13.19</v>
      </c>
      <c r="L484" s="22">
        <v>0</v>
      </c>
      <c r="M484" s="22">
        <v>0</v>
      </c>
      <c r="N484" s="22">
        <v>-4554.8999999999996</v>
      </c>
      <c r="O484" s="22">
        <v>0</v>
      </c>
      <c r="P484" s="22">
        <v>0</v>
      </c>
      <c r="Q484" s="22">
        <v>0</v>
      </c>
      <c r="R484" s="22">
        <v>166043.47</v>
      </c>
      <c r="S484" s="22">
        <v>1144.67</v>
      </c>
      <c r="T484" s="22">
        <v>1</v>
      </c>
    </row>
    <row r="485" spans="1:20" x14ac:dyDescent="0.25">
      <c r="A485">
        <v>2020</v>
      </c>
      <c r="B485" t="s">
        <v>139</v>
      </c>
      <c r="C485" t="s">
        <v>105</v>
      </c>
      <c r="D485">
        <v>1</v>
      </c>
      <c r="E485" t="s">
        <v>137</v>
      </c>
      <c r="F485" s="22">
        <v>488401</v>
      </c>
      <c r="G485" s="22">
        <v>0</v>
      </c>
      <c r="H485" s="22">
        <v>-963.88</v>
      </c>
      <c r="I485" s="22">
        <v>0</v>
      </c>
      <c r="J485" s="22">
        <v>-1114.24</v>
      </c>
      <c r="K485" s="22">
        <v>38.119999999999997</v>
      </c>
      <c r="L485" s="22">
        <v>0</v>
      </c>
      <c r="M485" s="22">
        <v>0</v>
      </c>
      <c r="N485" s="22">
        <v>-3031.6</v>
      </c>
      <c r="O485" s="22">
        <v>0</v>
      </c>
      <c r="P485" s="22">
        <v>0</v>
      </c>
      <c r="Q485" s="22">
        <v>0</v>
      </c>
      <c r="R485" s="22">
        <v>482314.22</v>
      </c>
      <c r="S485" s="22">
        <v>977.06</v>
      </c>
      <c r="T485" s="22">
        <v>1</v>
      </c>
    </row>
    <row r="486" spans="1:20" x14ac:dyDescent="0.25">
      <c r="A486">
        <v>2020</v>
      </c>
      <c r="B486" t="s">
        <v>138</v>
      </c>
      <c r="C486" t="s">
        <v>106</v>
      </c>
      <c r="D486">
        <v>1</v>
      </c>
      <c r="E486" t="s">
        <v>137</v>
      </c>
      <c r="F486" s="22">
        <v>122845.82</v>
      </c>
      <c r="G486" s="22">
        <v>0</v>
      </c>
      <c r="H486" s="22">
        <v>3294.06</v>
      </c>
      <c r="I486" s="22">
        <v>555.78</v>
      </c>
      <c r="J486" s="22">
        <v>-245</v>
      </c>
      <c r="K486" s="22">
        <v>9.8800000000000008</v>
      </c>
      <c r="L486" s="22">
        <v>0</v>
      </c>
      <c r="M486" s="22">
        <v>0</v>
      </c>
      <c r="N486" s="22">
        <v>-1119.02</v>
      </c>
      <c r="O486" s="22">
        <v>0</v>
      </c>
      <c r="P486" s="22">
        <v>0</v>
      </c>
      <c r="Q486" s="22">
        <v>0</v>
      </c>
      <c r="R486" s="22">
        <v>124855.26</v>
      </c>
      <c r="S486" s="22">
        <v>476.38</v>
      </c>
      <c r="T486" s="2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A986-1415-4636-8017-6D936E4AAA68}">
  <dimension ref="A1:AB79"/>
  <sheetViews>
    <sheetView topLeftCell="D1" workbookViewId="0">
      <selection activeCell="O1" sqref="O1:O1048576"/>
    </sheetView>
  </sheetViews>
  <sheetFormatPr defaultRowHeight="15" x14ac:dyDescent="0.25"/>
  <cols>
    <col min="1" max="1" width="13.7109375" bestFit="1" customWidth="1"/>
    <col min="2" max="2" width="17.5703125" bestFit="1" customWidth="1"/>
    <col min="3" max="3" width="13.7109375" bestFit="1" customWidth="1"/>
    <col min="4" max="4" width="5" bestFit="1" customWidth="1"/>
    <col min="5" max="5" width="9.85546875" bestFit="1" customWidth="1"/>
    <col min="6" max="6" width="20.28515625" bestFit="1" customWidth="1"/>
    <col min="7" max="8" width="19.85546875" bestFit="1" customWidth="1"/>
    <col min="9" max="9" width="18.85546875" bestFit="1" customWidth="1"/>
    <col min="10" max="10" width="16.28515625" bestFit="1" customWidth="1"/>
    <col min="11" max="11" width="24.28515625" bestFit="1" customWidth="1"/>
    <col min="12" max="12" width="24.42578125" bestFit="1" customWidth="1"/>
    <col min="13" max="13" width="15.85546875" bestFit="1" customWidth="1"/>
    <col min="14" max="14" width="16.85546875" bestFit="1" customWidth="1"/>
    <col min="15" max="15" width="11" bestFit="1" customWidth="1"/>
    <col min="16" max="16" width="10.28515625" bestFit="1" customWidth="1"/>
    <col min="17" max="17" width="10.7109375" bestFit="1" customWidth="1"/>
    <col min="18" max="18" width="11.7109375" bestFit="1" customWidth="1"/>
    <col min="19" max="19" width="15.42578125" bestFit="1" customWidth="1"/>
    <col min="20" max="20" width="17.85546875" bestFit="1" customWidth="1"/>
    <col min="21" max="21" width="23.28515625" bestFit="1" customWidth="1"/>
    <col min="25" max="25" width="17.85546875" bestFit="1" customWidth="1"/>
    <col min="26" max="26" width="19.42578125" bestFit="1" customWidth="1"/>
    <col min="27" max="27" width="18.140625" style="1" bestFit="1" customWidth="1"/>
    <col min="28" max="28" width="14.28515625" style="1" bestFit="1" customWidth="1"/>
  </cols>
  <sheetData>
    <row r="1" spans="1:28" x14ac:dyDescent="0.25">
      <c r="A1" t="s">
        <v>356</v>
      </c>
      <c r="B1" t="s">
        <v>357</v>
      </c>
      <c r="C1" t="s">
        <v>358</v>
      </c>
      <c r="D1" t="s">
        <v>359</v>
      </c>
      <c r="E1" t="s">
        <v>341</v>
      </c>
      <c r="F1" t="s">
        <v>337</v>
      </c>
      <c r="G1" t="s">
        <v>334</v>
      </c>
      <c r="H1" t="s">
        <v>333</v>
      </c>
      <c r="I1" t="s">
        <v>362</v>
      </c>
      <c r="J1" t="s">
        <v>363</v>
      </c>
      <c r="K1" t="s">
        <v>364</v>
      </c>
      <c r="L1" t="s">
        <v>365</v>
      </c>
      <c r="M1" t="s">
        <v>366</v>
      </c>
      <c r="N1" t="s">
        <v>367</v>
      </c>
      <c r="O1" t="s">
        <v>368</v>
      </c>
      <c r="P1" t="s">
        <v>369</v>
      </c>
      <c r="Q1" t="s">
        <v>370</v>
      </c>
      <c r="R1" t="s">
        <v>371</v>
      </c>
      <c r="S1" t="s">
        <v>372</v>
      </c>
      <c r="T1" t="s">
        <v>373</v>
      </c>
      <c r="U1" t="s">
        <v>374</v>
      </c>
      <c r="V1" t="s">
        <v>375</v>
      </c>
      <c r="W1" t="s">
        <v>324</v>
      </c>
      <c r="X1" t="s">
        <v>376</v>
      </c>
      <c r="Y1" t="s">
        <v>377</v>
      </c>
      <c r="Z1" t="s">
        <v>378</v>
      </c>
      <c r="AA1" s="1" t="s">
        <v>379</v>
      </c>
      <c r="AB1" s="1" t="s">
        <v>360</v>
      </c>
    </row>
    <row r="2" spans="1:28" x14ac:dyDescent="0.25">
      <c r="A2" t="s">
        <v>361</v>
      </c>
      <c r="B2" s="38">
        <v>44505.360790856481</v>
      </c>
      <c r="C2">
        <v>1</v>
      </c>
      <c r="D2">
        <v>2020</v>
      </c>
      <c r="E2" t="s">
        <v>318</v>
      </c>
      <c r="F2">
        <v>4455473.84</v>
      </c>
      <c r="G2">
        <v>43034.41</v>
      </c>
      <c r="H2">
        <v>-64265.09</v>
      </c>
      <c r="I2">
        <v>0</v>
      </c>
      <c r="J2">
        <v>0</v>
      </c>
      <c r="K2">
        <v>0</v>
      </c>
      <c r="L2">
        <v>0</v>
      </c>
      <c r="M2">
        <v>-5255.06</v>
      </c>
      <c r="N2">
        <v>0</v>
      </c>
      <c r="O2">
        <v>4067208.56</v>
      </c>
      <c r="P2">
        <v>188221</v>
      </c>
      <c r="Q2">
        <v>0</v>
      </c>
      <c r="R2">
        <v>0</v>
      </c>
      <c r="S2">
        <v>0</v>
      </c>
      <c r="T2">
        <v>0</v>
      </c>
      <c r="U2">
        <v>0</v>
      </c>
      <c r="V2">
        <v>0</v>
      </c>
      <c r="W2">
        <v>0</v>
      </c>
      <c r="X2">
        <v>0</v>
      </c>
      <c r="Y2">
        <v>0</v>
      </c>
      <c r="AA2" s="1">
        <v>2540773.29</v>
      </c>
      <c r="AB2" s="1">
        <f>SUM(M2:P2)-AA2</f>
        <v>1709401.21</v>
      </c>
    </row>
    <row r="3" spans="1:28" x14ac:dyDescent="0.25">
      <c r="A3" t="s">
        <v>361</v>
      </c>
      <c r="B3" s="38">
        <v>44505.360790856481</v>
      </c>
      <c r="C3">
        <v>2</v>
      </c>
      <c r="D3">
        <v>2020</v>
      </c>
      <c r="E3" t="s">
        <v>315</v>
      </c>
      <c r="F3">
        <v>315921.81</v>
      </c>
      <c r="G3">
        <v>3051.47</v>
      </c>
      <c r="H3">
        <v>-4557.01</v>
      </c>
      <c r="I3">
        <v>0</v>
      </c>
      <c r="J3">
        <v>0</v>
      </c>
      <c r="K3">
        <v>0</v>
      </c>
      <c r="L3">
        <v>0</v>
      </c>
      <c r="M3">
        <v>-368.68</v>
      </c>
      <c r="N3">
        <v>0</v>
      </c>
      <c r="O3">
        <v>288391.59999999998</v>
      </c>
      <c r="P3">
        <v>13346.82</v>
      </c>
      <c r="Q3">
        <v>0</v>
      </c>
      <c r="R3">
        <v>0</v>
      </c>
      <c r="S3">
        <v>0</v>
      </c>
      <c r="T3">
        <v>0</v>
      </c>
      <c r="U3">
        <v>0</v>
      </c>
      <c r="V3">
        <v>0</v>
      </c>
      <c r="W3">
        <v>0</v>
      </c>
      <c r="X3">
        <v>0</v>
      </c>
      <c r="Y3">
        <v>0</v>
      </c>
      <c r="AA3" s="1">
        <v>180158.82</v>
      </c>
      <c r="AB3" s="1">
        <f t="shared" ref="AB3:AB66" si="0">SUM(M3:P3)-AA3</f>
        <v>121210.91999999998</v>
      </c>
    </row>
    <row r="4" spans="1:28" x14ac:dyDescent="0.25">
      <c r="A4" t="s">
        <v>361</v>
      </c>
      <c r="B4" s="38">
        <v>44505.360790856481</v>
      </c>
      <c r="C4">
        <v>3</v>
      </c>
      <c r="D4">
        <v>2020</v>
      </c>
      <c r="E4" t="s">
        <v>313</v>
      </c>
      <c r="F4">
        <v>851019.69</v>
      </c>
      <c r="G4">
        <v>8966.58</v>
      </c>
      <c r="H4">
        <v>-13431.92</v>
      </c>
      <c r="I4">
        <v>0</v>
      </c>
      <c r="J4">
        <v>0</v>
      </c>
      <c r="K4">
        <v>0</v>
      </c>
      <c r="L4">
        <v>0</v>
      </c>
      <c r="M4">
        <v>-1096.07</v>
      </c>
      <c r="N4">
        <v>0</v>
      </c>
      <c r="O4">
        <v>771155.96</v>
      </c>
      <c r="P4">
        <v>38004.239999999998</v>
      </c>
      <c r="Q4">
        <v>0</v>
      </c>
      <c r="R4">
        <v>0</v>
      </c>
      <c r="S4">
        <v>0</v>
      </c>
      <c r="T4">
        <v>0</v>
      </c>
      <c r="U4">
        <v>0</v>
      </c>
      <c r="V4">
        <v>0</v>
      </c>
      <c r="W4">
        <v>0</v>
      </c>
      <c r="X4">
        <v>0</v>
      </c>
      <c r="Y4">
        <v>0</v>
      </c>
      <c r="AA4" s="1">
        <v>486929.58999999997</v>
      </c>
      <c r="AB4" s="1">
        <f t="shared" si="0"/>
        <v>321134.54000000004</v>
      </c>
    </row>
    <row r="5" spans="1:28" x14ac:dyDescent="0.25">
      <c r="A5" t="s">
        <v>361</v>
      </c>
      <c r="B5" s="38">
        <v>44505.360790856481</v>
      </c>
      <c r="C5">
        <v>4</v>
      </c>
      <c r="D5">
        <v>2020</v>
      </c>
      <c r="E5" t="s">
        <v>311</v>
      </c>
      <c r="F5">
        <v>227768.45</v>
      </c>
      <c r="G5">
        <v>2195.3000000000002</v>
      </c>
      <c r="H5">
        <v>-3280.01</v>
      </c>
      <c r="I5">
        <v>0</v>
      </c>
      <c r="J5">
        <v>0</v>
      </c>
      <c r="K5">
        <v>0</v>
      </c>
      <c r="L5">
        <v>0</v>
      </c>
      <c r="M5">
        <v>-262.77999999999997</v>
      </c>
      <c r="N5">
        <v>0</v>
      </c>
      <c r="O5">
        <v>207949.61</v>
      </c>
      <c r="P5">
        <v>9603.8799999999992</v>
      </c>
      <c r="Q5">
        <v>0</v>
      </c>
      <c r="R5">
        <v>0</v>
      </c>
      <c r="S5">
        <v>0</v>
      </c>
      <c r="T5">
        <v>0</v>
      </c>
      <c r="U5">
        <v>0</v>
      </c>
      <c r="V5">
        <v>0</v>
      </c>
      <c r="W5">
        <v>0</v>
      </c>
      <c r="X5">
        <v>0</v>
      </c>
      <c r="Y5">
        <v>0</v>
      </c>
      <c r="AA5" s="1">
        <v>129915.14</v>
      </c>
      <c r="AB5" s="1">
        <f t="shared" si="0"/>
        <v>87375.569999999992</v>
      </c>
    </row>
    <row r="6" spans="1:28" x14ac:dyDescent="0.25">
      <c r="A6" t="s">
        <v>361</v>
      </c>
      <c r="B6" s="38">
        <v>44505.360790856481</v>
      </c>
      <c r="C6">
        <v>5</v>
      </c>
      <c r="D6">
        <v>2020</v>
      </c>
      <c r="E6" t="s">
        <v>309</v>
      </c>
      <c r="F6">
        <v>2993719.98</v>
      </c>
      <c r="G6">
        <v>35762.19</v>
      </c>
      <c r="H6">
        <v>-42035.89</v>
      </c>
      <c r="I6">
        <v>0</v>
      </c>
      <c r="J6">
        <v>0</v>
      </c>
      <c r="K6">
        <v>0</v>
      </c>
      <c r="L6">
        <v>0</v>
      </c>
      <c r="M6">
        <v>-841.67</v>
      </c>
      <c r="N6">
        <v>0</v>
      </c>
      <c r="O6">
        <v>2754853.3</v>
      </c>
      <c r="P6">
        <v>106317.1</v>
      </c>
      <c r="Q6">
        <v>0</v>
      </c>
      <c r="R6">
        <v>0</v>
      </c>
      <c r="S6">
        <v>0</v>
      </c>
      <c r="T6">
        <v>0</v>
      </c>
      <c r="U6">
        <v>0</v>
      </c>
      <c r="V6">
        <v>0</v>
      </c>
      <c r="W6">
        <v>0</v>
      </c>
      <c r="X6">
        <v>0</v>
      </c>
      <c r="Y6">
        <v>0</v>
      </c>
      <c r="AA6" s="1">
        <v>1674512.1600000001</v>
      </c>
      <c r="AB6" s="1">
        <f t="shared" si="0"/>
        <v>1185816.5699999998</v>
      </c>
    </row>
    <row r="7" spans="1:28" x14ac:dyDescent="0.25">
      <c r="A7" t="s">
        <v>361</v>
      </c>
      <c r="B7" s="38">
        <v>44505.360790856481</v>
      </c>
      <c r="C7">
        <v>6</v>
      </c>
      <c r="D7">
        <v>2020</v>
      </c>
      <c r="E7" t="s">
        <v>307</v>
      </c>
      <c r="F7">
        <v>1535786.64</v>
      </c>
      <c r="G7">
        <v>2811.35</v>
      </c>
      <c r="H7">
        <v>-3649.73</v>
      </c>
      <c r="I7">
        <v>0</v>
      </c>
      <c r="J7">
        <v>0</v>
      </c>
      <c r="K7">
        <v>0</v>
      </c>
      <c r="L7">
        <v>0</v>
      </c>
      <c r="M7">
        <v>0</v>
      </c>
      <c r="N7">
        <v>0</v>
      </c>
      <c r="O7">
        <v>1493802.18</v>
      </c>
      <c r="P7">
        <v>31648.46</v>
      </c>
      <c r="Q7">
        <v>0</v>
      </c>
      <c r="R7">
        <v>0</v>
      </c>
      <c r="S7">
        <v>0</v>
      </c>
      <c r="T7">
        <v>0</v>
      </c>
      <c r="U7">
        <v>0</v>
      </c>
      <c r="V7">
        <v>0</v>
      </c>
      <c r="W7">
        <v>0</v>
      </c>
      <c r="X7">
        <v>0</v>
      </c>
      <c r="Y7">
        <v>0</v>
      </c>
      <c r="AA7" s="1">
        <v>848130.19</v>
      </c>
      <c r="AB7" s="1">
        <f t="shared" si="0"/>
        <v>677320.45</v>
      </c>
    </row>
    <row r="8" spans="1:28" x14ac:dyDescent="0.25">
      <c r="A8" t="s">
        <v>361</v>
      </c>
      <c r="B8" s="38">
        <v>44505.360790856481</v>
      </c>
      <c r="C8">
        <v>7</v>
      </c>
      <c r="D8">
        <v>2020</v>
      </c>
      <c r="E8" t="s">
        <v>305</v>
      </c>
      <c r="F8">
        <v>804979.98</v>
      </c>
      <c r="G8">
        <v>8512.89</v>
      </c>
      <c r="H8">
        <v>-20880.79</v>
      </c>
      <c r="I8">
        <v>0</v>
      </c>
      <c r="J8">
        <v>0</v>
      </c>
      <c r="K8">
        <v>0</v>
      </c>
      <c r="L8">
        <v>0</v>
      </c>
      <c r="M8">
        <v>0</v>
      </c>
      <c r="N8">
        <v>0</v>
      </c>
      <c r="O8">
        <v>724177.1</v>
      </c>
      <c r="P8">
        <v>33716.42</v>
      </c>
      <c r="Q8">
        <v>0</v>
      </c>
      <c r="R8">
        <v>0</v>
      </c>
      <c r="S8">
        <v>0</v>
      </c>
      <c r="T8">
        <v>0</v>
      </c>
      <c r="U8">
        <v>0</v>
      </c>
      <c r="V8">
        <v>0</v>
      </c>
      <c r="W8">
        <v>0</v>
      </c>
      <c r="X8">
        <v>0</v>
      </c>
      <c r="Y8">
        <v>0</v>
      </c>
      <c r="AA8" s="1">
        <v>528235.85</v>
      </c>
      <c r="AB8" s="1">
        <f t="shared" si="0"/>
        <v>229657.67000000004</v>
      </c>
    </row>
    <row r="9" spans="1:28" x14ac:dyDescent="0.25">
      <c r="A9" t="s">
        <v>361</v>
      </c>
      <c r="B9" s="38">
        <v>44505.360790856481</v>
      </c>
      <c r="C9">
        <v>8</v>
      </c>
      <c r="D9">
        <v>2020</v>
      </c>
      <c r="E9" t="s">
        <v>303</v>
      </c>
      <c r="F9">
        <v>26351.89</v>
      </c>
      <c r="G9">
        <v>550.24</v>
      </c>
      <c r="H9">
        <v>-699.88</v>
      </c>
      <c r="I9">
        <v>0</v>
      </c>
      <c r="J9">
        <v>0</v>
      </c>
      <c r="K9">
        <v>0</v>
      </c>
      <c r="L9">
        <v>0</v>
      </c>
      <c r="M9">
        <v>0</v>
      </c>
      <c r="N9">
        <v>0</v>
      </c>
      <c r="O9">
        <v>20067.88</v>
      </c>
      <c r="P9">
        <v>4535.88</v>
      </c>
      <c r="Q9">
        <v>0</v>
      </c>
      <c r="R9">
        <v>0</v>
      </c>
      <c r="S9">
        <v>0</v>
      </c>
      <c r="T9">
        <v>0</v>
      </c>
      <c r="U9">
        <v>0</v>
      </c>
      <c r="V9">
        <v>0</v>
      </c>
      <c r="W9">
        <v>0</v>
      </c>
      <c r="X9">
        <v>0</v>
      </c>
      <c r="Y9">
        <v>0</v>
      </c>
      <c r="AA9" s="1">
        <v>13951.060000000001</v>
      </c>
      <c r="AB9" s="1">
        <f t="shared" si="0"/>
        <v>10652.7</v>
      </c>
    </row>
    <row r="10" spans="1:28" x14ac:dyDescent="0.25">
      <c r="A10" t="s">
        <v>361</v>
      </c>
      <c r="B10" s="38">
        <v>44505.360790856481</v>
      </c>
      <c r="C10">
        <v>9</v>
      </c>
      <c r="D10">
        <v>2020</v>
      </c>
      <c r="E10" t="s">
        <v>301</v>
      </c>
      <c r="F10">
        <v>25937.439999999999</v>
      </c>
      <c r="G10">
        <v>0</v>
      </c>
      <c r="H10">
        <v>0</v>
      </c>
      <c r="I10">
        <v>0</v>
      </c>
      <c r="J10">
        <v>0</v>
      </c>
      <c r="K10">
        <v>0</v>
      </c>
      <c r="L10">
        <v>0</v>
      </c>
      <c r="M10">
        <v>0</v>
      </c>
      <c r="N10">
        <v>0</v>
      </c>
      <c r="O10">
        <v>25937.439999999999</v>
      </c>
      <c r="P10">
        <v>0</v>
      </c>
      <c r="Q10">
        <v>0</v>
      </c>
      <c r="R10">
        <v>0</v>
      </c>
      <c r="S10">
        <v>0</v>
      </c>
      <c r="T10">
        <v>0</v>
      </c>
      <c r="U10">
        <v>0</v>
      </c>
      <c r="V10">
        <v>0</v>
      </c>
      <c r="W10">
        <v>0</v>
      </c>
      <c r="X10">
        <v>0</v>
      </c>
      <c r="Y10">
        <v>0</v>
      </c>
      <c r="AA10" s="1">
        <v>16346.7</v>
      </c>
      <c r="AB10" s="1">
        <f t="shared" si="0"/>
        <v>9590.739999999998</v>
      </c>
    </row>
    <row r="11" spans="1:28" x14ac:dyDescent="0.25">
      <c r="A11" t="s">
        <v>361</v>
      </c>
      <c r="B11" s="38">
        <v>44505.360790856481</v>
      </c>
      <c r="C11">
        <v>10</v>
      </c>
      <c r="D11">
        <v>2020</v>
      </c>
      <c r="E11" t="s">
        <v>299</v>
      </c>
      <c r="F11">
        <v>2935571.35</v>
      </c>
      <c r="G11">
        <v>32290.400000000001</v>
      </c>
      <c r="H11">
        <v>-52763.51</v>
      </c>
      <c r="I11">
        <v>0</v>
      </c>
      <c r="J11">
        <v>0</v>
      </c>
      <c r="K11">
        <v>0</v>
      </c>
      <c r="L11">
        <v>0</v>
      </c>
      <c r="M11">
        <v>-9924.2099999999991</v>
      </c>
      <c r="N11">
        <v>0</v>
      </c>
      <c r="O11">
        <v>2697737.89</v>
      </c>
      <c r="P11">
        <v>59679.44</v>
      </c>
      <c r="Q11">
        <v>0</v>
      </c>
      <c r="R11">
        <v>0</v>
      </c>
      <c r="S11">
        <v>0</v>
      </c>
      <c r="T11">
        <v>0</v>
      </c>
      <c r="U11">
        <v>0</v>
      </c>
      <c r="V11">
        <v>0</v>
      </c>
      <c r="W11">
        <v>0</v>
      </c>
      <c r="X11">
        <v>0</v>
      </c>
      <c r="Y11">
        <v>0</v>
      </c>
      <c r="AA11" s="1">
        <v>1544877.2899999998</v>
      </c>
      <c r="AB11" s="1">
        <f t="shared" si="0"/>
        <v>1202615.8300000003</v>
      </c>
    </row>
    <row r="12" spans="1:28" x14ac:dyDescent="0.25">
      <c r="A12" t="s">
        <v>361</v>
      </c>
      <c r="B12" s="38">
        <v>44505.360790856481</v>
      </c>
      <c r="C12">
        <v>11</v>
      </c>
      <c r="D12">
        <v>2020</v>
      </c>
      <c r="E12" t="s">
        <v>297</v>
      </c>
      <c r="F12">
        <v>875341.25</v>
      </c>
      <c r="G12">
        <v>6221.62</v>
      </c>
      <c r="H12">
        <v>-11660.65</v>
      </c>
      <c r="I12">
        <v>0</v>
      </c>
      <c r="J12">
        <v>0</v>
      </c>
      <c r="K12">
        <v>0</v>
      </c>
      <c r="L12">
        <v>0</v>
      </c>
      <c r="M12">
        <v>-1813.24</v>
      </c>
      <c r="N12">
        <v>0</v>
      </c>
      <c r="O12">
        <v>755516.43</v>
      </c>
      <c r="P12">
        <v>70974.36</v>
      </c>
      <c r="Q12">
        <v>0</v>
      </c>
      <c r="R12">
        <v>0</v>
      </c>
      <c r="S12">
        <v>0</v>
      </c>
      <c r="T12">
        <v>0</v>
      </c>
      <c r="U12">
        <v>0</v>
      </c>
      <c r="V12">
        <v>0</v>
      </c>
      <c r="W12">
        <v>0</v>
      </c>
      <c r="X12">
        <v>0</v>
      </c>
      <c r="Y12">
        <v>0</v>
      </c>
      <c r="AA12" s="1">
        <v>529386.95000000007</v>
      </c>
      <c r="AB12" s="1">
        <f t="shared" si="0"/>
        <v>295290.59999999998</v>
      </c>
    </row>
    <row r="13" spans="1:28" x14ac:dyDescent="0.25">
      <c r="A13" t="s">
        <v>361</v>
      </c>
      <c r="B13" s="38">
        <v>44505.360790856481</v>
      </c>
      <c r="C13">
        <v>12</v>
      </c>
      <c r="D13">
        <v>2020</v>
      </c>
      <c r="E13" t="s">
        <v>295</v>
      </c>
      <c r="F13">
        <v>1488880.08</v>
      </c>
      <c r="G13">
        <v>14113.08</v>
      </c>
      <c r="H13">
        <v>-20887.46</v>
      </c>
      <c r="I13">
        <v>0</v>
      </c>
      <c r="J13">
        <v>0</v>
      </c>
      <c r="K13">
        <v>0</v>
      </c>
      <c r="L13">
        <v>0</v>
      </c>
      <c r="M13">
        <v>-278.19</v>
      </c>
      <c r="N13">
        <v>0</v>
      </c>
      <c r="O13">
        <v>1260390.23</v>
      </c>
      <c r="P13">
        <v>169183.04</v>
      </c>
      <c r="Q13">
        <v>0</v>
      </c>
      <c r="R13">
        <v>0</v>
      </c>
      <c r="S13">
        <v>0</v>
      </c>
      <c r="T13">
        <v>0</v>
      </c>
      <c r="U13">
        <v>0</v>
      </c>
      <c r="V13">
        <v>0</v>
      </c>
      <c r="W13">
        <v>0</v>
      </c>
      <c r="X13">
        <v>0</v>
      </c>
      <c r="Y13">
        <v>0</v>
      </c>
      <c r="AA13" s="1">
        <v>890269.56</v>
      </c>
      <c r="AB13" s="1">
        <f t="shared" si="0"/>
        <v>539025.52</v>
      </c>
    </row>
    <row r="14" spans="1:28" x14ac:dyDescent="0.25">
      <c r="A14" t="s">
        <v>361</v>
      </c>
      <c r="B14" s="38">
        <v>44505.360790856481</v>
      </c>
      <c r="C14">
        <v>13</v>
      </c>
      <c r="D14">
        <v>2020</v>
      </c>
      <c r="E14" t="s">
        <v>293</v>
      </c>
      <c r="F14">
        <v>1455561.35</v>
      </c>
      <c r="G14">
        <v>8930.18</v>
      </c>
      <c r="H14">
        <v>-16782.900000000001</v>
      </c>
      <c r="I14">
        <v>0</v>
      </c>
      <c r="J14">
        <v>0</v>
      </c>
      <c r="K14">
        <v>0</v>
      </c>
      <c r="L14">
        <v>0</v>
      </c>
      <c r="M14">
        <v>-700.51</v>
      </c>
      <c r="N14">
        <v>0</v>
      </c>
      <c r="O14">
        <v>1322183.94</v>
      </c>
      <c r="P14">
        <v>62993.96</v>
      </c>
      <c r="Q14">
        <v>0</v>
      </c>
      <c r="R14">
        <v>0</v>
      </c>
      <c r="S14">
        <v>0</v>
      </c>
      <c r="T14">
        <v>0</v>
      </c>
      <c r="U14">
        <v>0</v>
      </c>
      <c r="V14">
        <v>0</v>
      </c>
      <c r="W14">
        <v>0</v>
      </c>
      <c r="X14">
        <v>0</v>
      </c>
      <c r="Y14">
        <v>0</v>
      </c>
      <c r="AA14" s="1">
        <v>847223.48</v>
      </c>
      <c r="AB14" s="1">
        <f t="shared" si="0"/>
        <v>537253.90999999992</v>
      </c>
    </row>
    <row r="15" spans="1:28" x14ac:dyDescent="0.25">
      <c r="A15" t="s">
        <v>361</v>
      </c>
      <c r="B15" s="38">
        <v>44505.360790856481</v>
      </c>
      <c r="C15">
        <v>14</v>
      </c>
      <c r="D15">
        <v>2020</v>
      </c>
      <c r="E15" t="s">
        <v>291</v>
      </c>
      <c r="F15">
        <v>968871.21</v>
      </c>
      <c r="G15">
        <v>16863.080000000002</v>
      </c>
      <c r="H15">
        <v>-19472.78</v>
      </c>
      <c r="I15">
        <v>0</v>
      </c>
      <c r="J15">
        <v>0</v>
      </c>
      <c r="K15">
        <v>0</v>
      </c>
      <c r="L15">
        <v>0</v>
      </c>
      <c r="M15">
        <v>0</v>
      </c>
      <c r="N15">
        <v>0</v>
      </c>
      <c r="O15">
        <v>896669.65</v>
      </c>
      <c r="P15">
        <v>34995.120000000003</v>
      </c>
      <c r="Q15">
        <v>0</v>
      </c>
      <c r="R15">
        <v>0</v>
      </c>
      <c r="S15">
        <v>0</v>
      </c>
      <c r="T15">
        <v>0</v>
      </c>
      <c r="U15">
        <v>0</v>
      </c>
      <c r="V15">
        <v>0</v>
      </c>
      <c r="W15">
        <v>0</v>
      </c>
      <c r="X15">
        <v>0</v>
      </c>
      <c r="Y15">
        <v>0</v>
      </c>
      <c r="AA15" s="1">
        <v>600194.58000000007</v>
      </c>
      <c r="AB15" s="1">
        <f t="shared" si="0"/>
        <v>331470.18999999994</v>
      </c>
    </row>
    <row r="16" spans="1:28" x14ac:dyDescent="0.25">
      <c r="A16" t="s">
        <v>361</v>
      </c>
      <c r="B16" s="38">
        <v>44505.360790856481</v>
      </c>
      <c r="C16">
        <v>15</v>
      </c>
      <c r="D16">
        <v>2020</v>
      </c>
      <c r="E16" t="s">
        <v>283</v>
      </c>
      <c r="F16">
        <v>4175038.38</v>
      </c>
      <c r="G16">
        <v>38283.06</v>
      </c>
      <c r="H16">
        <v>-53530.19</v>
      </c>
      <c r="I16">
        <v>0</v>
      </c>
      <c r="J16">
        <v>0</v>
      </c>
      <c r="K16">
        <v>0</v>
      </c>
      <c r="L16">
        <v>0</v>
      </c>
      <c r="M16">
        <v>-759.09</v>
      </c>
      <c r="N16">
        <v>0</v>
      </c>
      <c r="O16">
        <v>3882351.82</v>
      </c>
      <c r="P16">
        <v>139074.74</v>
      </c>
      <c r="Q16">
        <v>0</v>
      </c>
      <c r="R16">
        <v>0</v>
      </c>
      <c r="S16">
        <v>0</v>
      </c>
      <c r="T16">
        <v>0</v>
      </c>
      <c r="U16">
        <v>0</v>
      </c>
      <c r="V16">
        <v>0</v>
      </c>
      <c r="W16">
        <v>0</v>
      </c>
      <c r="X16">
        <v>0</v>
      </c>
      <c r="Y16">
        <v>0</v>
      </c>
      <c r="AA16" s="1">
        <v>2394685.5200000005</v>
      </c>
      <c r="AB16" s="1">
        <f t="shared" si="0"/>
        <v>1625981.9499999993</v>
      </c>
    </row>
    <row r="17" spans="1:28" x14ac:dyDescent="0.25">
      <c r="A17" t="s">
        <v>361</v>
      </c>
      <c r="B17" s="38">
        <v>44505.360790856481</v>
      </c>
      <c r="C17">
        <v>16</v>
      </c>
      <c r="D17">
        <v>2020</v>
      </c>
      <c r="E17" t="s">
        <v>281</v>
      </c>
      <c r="F17">
        <v>1989790.82</v>
      </c>
      <c r="G17">
        <v>18442.71</v>
      </c>
      <c r="H17">
        <v>-26556.19</v>
      </c>
      <c r="I17">
        <v>0</v>
      </c>
      <c r="J17">
        <v>0</v>
      </c>
      <c r="K17">
        <v>0</v>
      </c>
      <c r="L17">
        <v>0</v>
      </c>
      <c r="M17">
        <v>-740.13</v>
      </c>
      <c r="N17">
        <v>0</v>
      </c>
      <c r="O17">
        <v>1813072.66</v>
      </c>
      <c r="P17">
        <v>96912.04</v>
      </c>
      <c r="Q17">
        <v>0</v>
      </c>
      <c r="R17">
        <v>0</v>
      </c>
      <c r="S17">
        <v>0</v>
      </c>
      <c r="T17">
        <v>0</v>
      </c>
      <c r="U17">
        <v>0</v>
      </c>
      <c r="V17">
        <v>0</v>
      </c>
      <c r="W17">
        <v>0</v>
      </c>
      <c r="X17">
        <v>0</v>
      </c>
      <c r="Y17">
        <v>0</v>
      </c>
      <c r="AA17" s="1">
        <v>1159622.3400000001</v>
      </c>
      <c r="AB17" s="1">
        <f t="shared" si="0"/>
        <v>749622.23</v>
      </c>
    </row>
    <row r="18" spans="1:28" x14ac:dyDescent="0.25">
      <c r="A18" t="s">
        <v>361</v>
      </c>
      <c r="B18" s="38">
        <v>44505.360790856481</v>
      </c>
      <c r="C18">
        <v>17</v>
      </c>
      <c r="D18">
        <v>2020</v>
      </c>
      <c r="E18" t="s">
        <v>277</v>
      </c>
      <c r="F18">
        <v>731596.14</v>
      </c>
      <c r="G18">
        <v>8003.8</v>
      </c>
      <c r="H18">
        <v>-13143.04</v>
      </c>
      <c r="I18">
        <v>0</v>
      </c>
      <c r="J18">
        <v>0</v>
      </c>
      <c r="K18">
        <v>0</v>
      </c>
      <c r="L18">
        <v>0</v>
      </c>
      <c r="M18">
        <v>-2194.08</v>
      </c>
      <c r="N18">
        <v>0</v>
      </c>
      <c r="O18">
        <v>671853.08</v>
      </c>
      <c r="P18">
        <v>15383.32</v>
      </c>
      <c r="Q18">
        <v>0</v>
      </c>
      <c r="R18">
        <v>0</v>
      </c>
      <c r="S18">
        <v>0</v>
      </c>
      <c r="T18">
        <v>0</v>
      </c>
      <c r="U18">
        <v>0</v>
      </c>
      <c r="V18">
        <v>0</v>
      </c>
      <c r="W18">
        <v>0</v>
      </c>
      <c r="X18">
        <v>0</v>
      </c>
      <c r="Y18">
        <v>0</v>
      </c>
      <c r="AA18" s="1">
        <v>387712.17999999993</v>
      </c>
      <c r="AB18" s="1">
        <f t="shared" si="0"/>
        <v>297330.14</v>
      </c>
    </row>
    <row r="19" spans="1:28" x14ac:dyDescent="0.25">
      <c r="A19" t="s">
        <v>361</v>
      </c>
      <c r="B19" s="38">
        <v>44505.360790856481</v>
      </c>
      <c r="C19">
        <v>18</v>
      </c>
      <c r="D19">
        <v>2020</v>
      </c>
      <c r="E19" t="s">
        <v>274</v>
      </c>
      <c r="F19">
        <v>111285.98</v>
      </c>
      <c r="G19">
        <v>481.16</v>
      </c>
      <c r="H19">
        <v>-823.28</v>
      </c>
      <c r="I19">
        <v>0</v>
      </c>
      <c r="J19">
        <v>0</v>
      </c>
      <c r="K19">
        <v>0</v>
      </c>
      <c r="L19">
        <v>0</v>
      </c>
      <c r="M19">
        <v>-43.63</v>
      </c>
      <c r="N19">
        <v>0</v>
      </c>
      <c r="O19">
        <v>93627.21</v>
      </c>
      <c r="P19">
        <v>13244.64</v>
      </c>
      <c r="Q19">
        <v>0</v>
      </c>
      <c r="R19">
        <v>0</v>
      </c>
      <c r="S19">
        <v>0</v>
      </c>
      <c r="T19">
        <v>0</v>
      </c>
      <c r="U19">
        <v>0</v>
      </c>
      <c r="V19">
        <v>0</v>
      </c>
      <c r="W19">
        <v>0</v>
      </c>
      <c r="X19">
        <v>0</v>
      </c>
      <c r="Y19">
        <v>0</v>
      </c>
      <c r="AA19" s="1">
        <v>66024.350000000006</v>
      </c>
      <c r="AB19" s="1">
        <f t="shared" si="0"/>
        <v>40803.869999999995</v>
      </c>
    </row>
    <row r="20" spans="1:28" x14ac:dyDescent="0.25">
      <c r="A20" t="s">
        <v>361</v>
      </c>
      <c r="B20" s="38">
        <v>44505.360790856481</v>
      </c>
      <c r="C20">
        <v>19</v>
      </c>
      <c r="D20">
        <v>2020</v>
      </c>
      <c r="E20" t="s">
        <v>272</v>
      </c>
      <c r="F20">
        <v>72763.98</v>
      </c>
      <c r="G20">
        <v>288.52</v>
      </c>
      <c r="H20">
        <v>-493.73</v>
      </c>
      <c r="I20">
        <v>0</v>
      </c>
      <c r="J20">
        <v>0</v>
      </c>
      <c r="K20">
        <v>-5581.83</v>
      </c>
      <c r="L20">
        <v>0</v>
      </c>
      <c r="M20">
        <v>-25.89</v>
      </c>
      <c r="N20">
        <v>0</v>
      </c>
      <c r="O20">
        <v>56146.13</v>
      </c>
      <c r="P20">
        <v>8147.16</v>
      </c>
      <c r="Q20">
        <v>0</v>
      </c>
      <c r="R20">
        <v>0</v>
      </c>
      <c r="S20">
        <v>0</v>
      </c>
      <c r="T20">
        <v>0</v>
      </c>
      <c r="U20">
        <v>0</v>
      </c>
      <c r="V20">
        <v>0</v>
      </c>
      <c r="W20">
        <v>0</v>
      </c>
      <c r="X20">
        <v>0</v>
      </c>
      <c r="Y20">
        <v>0</v>
      </c>
      <c r="AA20" s="1">
        <v>39696.200000000004</v>
      </c>
      <c r="AB20" s="1">
        <f t="shared" si="0"/>
        <v>24571.19999999999</v>
      </c>
    </row>
    <row r="21" spans="1:28" x14ac:dyDescent="0.25">
      <c r="A21" t="s">
        <v>361</v>
      </c>
      <c r="B21" s="38">
        <v>44505.360790856481</v>
      </c>
      <c r="C21">
        <v>20</v>
      </c>
      <c r="D21">
        <v>2020</v>
      </c>
      <c r="E21" t="s">
        <v>270</v>
      </c>
      <c r="F21">
        <v>45081.97</v>
      </c>
      <c r="G21">
        <v>768.42</v>
      </c>
      <c r="H21">
        <v>-794.41</v>
      </c>
      <c r="I21">
        <v>0</v>
      </c>
      <c r="J21">
        <v>0</v>
      </c>
      <c r="K21">
        <v>0</v>
      </c>
      <c r="L21">
        <v>0</v>
      </c>
      <c r="M21">
        <v>0</v>
      </c>
      <c r="N21">
        <v>0</v>
      </c>
      <c r="O21">
        <v>36715.160000000003</v>
      </c>
      <c r="P21">
        <v>7010.48</v>
      </c>
      <c r="Q21">
        <v>0</v>
      </c>
      <c r="R21">
        <v>0</v>
      </c>
      <c r="S21">
        <v>0</v>
      </c>
      <c r="T21">
        <v>0</v>
      </c>
      <c r="U21">
        <v>0</v>
      </c>
      <c r="V21">
        <v>0</v>
      </c>
      <c r="W21">
        <v>0</v>
      </c>
      <c r="X21">
        <v>0</v>
      </c>
      <c r="Y21">
        <v>0</v>
      </c>
      <c r="AA21" s="1">
        <v>29222.239999999998</v>
      </c>
      <c r="AB21" s="1">
        <f t="shared" si="0"/>
        <v>14503.400000000001</v>
      </c>
    </row>
    <row r="22" spans="1:28" x14ac:dyDescent="0.25">
      <c r="A22" t="s">
        <v>361</v>
      </c>
      <c r="B22" s="38">
        <v>44505.360790856481</v>
      </c>
      <c r="C22">
        <v>21</v>
      </c>
      <c r="D22">
        <v>2020</v>
      </c>
      <c r="E22" t="s">
        <v>268</v>
      </c>
      <c r="F22">
        <v>43069.21</v>
      </c>
      <c r="G22">
        <v>733.93</v>
      </c>
      <c r="H22">
        <v>-758.77</v>
      </c>
      <c r="I22">
        <v>0</v>
      </c>
      <c r="J22">
        <v>0</v>
      </c>
      <c r="K22">
        <v>-8.4499999999999993</v>
      </c>
      <c r="L22">
        <v>0</v>
      </c>
      <c r="M22">
        <v>0</v>
      </c>
      <c r="N22">
        <v>0</v>
      </c>
      <c r="O22">
        <v>35067.480000000003</v>
      </c>
      <c r="P22">
        <v>6697.48</v>
      </c>
      <c r="Q22">
        <v>0</v>
      </c>
      <c r="R22">
        <v>0</v>
      </c>
      <c r="S22">
        <v>0</v>
      </c>
      <c r="T22">
        <v>0</v>
      </c>
      <c r="U22">
        <v>0</v>
      </c>
      <c r="V22">
        <v>0</v>
      </c>
      <c r="W22">
        <v>0</v>
      </c>
      <c r="X22">
        <v>0</v>
      </c>
      <c r="Y22">
        <v>0</v>
      </c>
      <c r="AA22" s="1">
        <v>27911.67</v>
      </c>
      <c r="AB22" s="1">
        <f t="shared" si="0"/>
        <v>13853.290000000008</v>
      </c>
    </row>
    <row r="23" spans="1:28" x14ac:dyDescent="0.25">
      <c r="A23" t="s">
        <v>361</v>
      </c>
      <c r="B23" s="38">
        <v>44505.360790856481</v>
      </c>
      <c r="C23">
        <v>22</v>
      </c>
      <c r="D23">
        <v>2020</v>
      </c>
      <c r="E23" t="s">
        <v>266</v>
      </c>
      <c r="F23">
        <v>106194.24000000001</v>
      </c>
      <c r="G23">
        <v>1858.56</v>
      </c>
      <c r="H23">
        <v>-3026.1</v>
      </c>
      <c r="I23">
        <v>0</v>
      </c>
      <c r="J23">
        <v>0</v>
      </c>
      <c r="K23">
        <v>0</v>
      </c>
      <c r="L23">
        <v>0</v>
      </c>
      <c r="M23">
        <v>0</v>
      </c>
      <c r="N23">
        <v>0</v>
      </c>
      <c r="O23">
        <v>96458.36</v>
      </c>
      <c r="P23">
        <v>5270.68</v>
      </c>
      <c r="Q23">
        <v>0</v>
      </c>
      <c r="R23">
        <v>0</v>
      </c>
      <c r="S23">
        <v>0</v>
      </c>
      <c r="T23">
        <v>0</v>
      </c>
      <c r="U23">
        <v>0</v>
      </c>
      <c r="V23">
        <v>0</v>
      </c>
      <c r="W23">
        <v>0</v>
      </c>
      <c r="X23">
        <v>0</v>
      </c>
      <c r="Y23">
        <v>0</v>
      </c>
      <c r="AA23" s="1">
        <v>68045.990000000005</v>
      </c>
      <c r="AB23" s="1">
        <f t="shared" si="0"/>
        <v>33683.050000000003</v>
      </c>
    </row>
    <row r="24" spans="1:28" x14ac:dyDescent="0.25">
      <c r="A24" t="s">
        <v>361</v>
      </c>
      <c r="B24" s="38">
        <v>44505.360790856481</v>
      </c>
      <c r="C24">
        <v>23</v>
      </c>
      <c r="D24">
        <v>2020</v>
      </c>
      <c r="E24" t="s">
        <v>264</v>
      </c>
      <c r="F24">
        <v>99188.37</v>
      </c>
      <c r="G24">
        <v>1627.06</v>
      </c>
      <c r="H24">
        <v>-2649.1</v>
      </c>
      <c r="I24">
        <v>0</v>
      </c>
      <c r="J24">
        <v>0</v>
      </c>
      <c r="K24">
        <v>-5651.83</v>
      </c>
      <c r="L24">
        <v>0</v>
      </c>
      <c r="M24">
        <v>0</v>
      </c>
      <c r="N24">
        <v>0</v>
      </c>
      <c r="O24">
        <v>84442.96</v>
      </c>
      <c r="P24">
        <v>4922.96</v>
      </c>
      <c r="Q24">
        <v>0</v>
      </c>
      <c r="R24">
        <v>0</v>
      </c>
      <c r="S24">
        <v>0</v>
      </c>
      <c r="T24">
        <v>0</v>
      </c>
      <c r="U24">
        <v>0</v>
      </c>
      <c r="V24">
        <v>0</v>
      </c>
      <c r="W24">
        <v>0</v>
      </c>
      <c r="X24">
        <v>0</v>
      </c>
      <c r="Y24">
        <v>0</v>
      </c>
      <c r="AA24" s="1">
        <v>59724.170000000006</v>
      </c>
      <c r="AB24" s="1">
        <f t="shared" si="0"/>
        <v>29641.750000000007</v>
      </c>
    </row>
    <row r="25" spans="1:28" x14ac:dyDescent="0.25">
      <c r="A25" t="s">
        <v>361</v>
      </c>
      <c r="B25" s="38">
        <v>44505.360790856481</v>
      </c>
      <c r="C25">
        <v>24</v>
      </c>
      <c r="D25">
        <v>2020</v>
      </c>
      <c r="E25" t="s">
        <v>261</v>
      </c>
      <c r="F25">
        <v>74713.39</v>
      </c>
      <c r="G25">
        <v>160.16</v>
      </c>
      <c r="H25">
        <v>-1388.69</v>
      </c>
      <c r="I25">
        <v>0</v>
      </c>
      <c r="J25">
        <v>0</v>
      </c>
      <c r="K25">
        <v>0</v>
      </c>
      <c r="L25">
        <v>0</v>
      </c>
      <c r="M25">
        <v>0</v>
      </c>
      <c r="N25">
        <v>0</v>
      </c>
      <c r="O25">
        <v>67492.92</v>
      </c>
      <c r="P25">
        <v>2863.18</v>
      </c>
      <c r="Q25">
        <v>0</v>
      </c>
      <c r="R25">
        <v>0</v>
      </c>
      <c r="S25">
        <v>0</v>
      </c>
      <c r="T25">
        <v>0</v>
      </c>
      <c r="U25">
        <v>0</v>
      </c>
      <c r="V25">
        <v>0</v>
      </c>
      <c r="W25">
        <v>0</v>
      </c>
      <c r="X25">
        <v>0</v>
      </c>
      <c r="Y25">
        <v>0</v>
      </c>
      <c r="AA25" s="1">
        <v>44792.509999999995</v>
      </c>
      <c r="AB25" s="1">
        <f t="shared" si="0"/>
        <v>25563.589999999997</v>
      </c>
    </row>
    <row r="26" spans="1:28" x14ac:dyDescent="0.25">
      <c r="A26" t="s">
        <v>361</v>
      </c>
      <c r="B26" s="38">
        <v>44505.360790856481</v>
      </c>
      <c r="C26">
        <v>25</v>
      </c>
      <c r="D26">
        <v>2020</v>
      </c>
      <c r="E26" t="s">
        <v>259</v>
      </c>
      <c r="F26">
        <v>78948.91</v>
      </c>
      <c r="G26">
        <v>169.05</v>
      </c>
      <c r="H26">
        <v>-1465.78</v>
      </c>
      <c r="I26">
        <v>0</v>
      </c>
      <c r="J26">
        <v>0</v>
      </c>
      <c r="K26">
        <v>-80.040000000000006</v>
      </c>
      <c r="L26">
        <v>0</v>
      </c>
      <c r="M26">
        <v>0</v>
      </c>
      <c r="N26">
        <v>0</v>
      </c>
      <c r="O26">
        <v>71239.05</v>
      </c>
      <c r="P26">
        <v>3025.5</v>
      </c>
      <c r="Q26">
        <v>0</v>
      </c>
      <c r="R26">
        <v>0</v>
      </c>
      <c r="S26">
        <v>0</v>
      </c>
      <c r="T26">
        <v>0</v>
      </c>
      <c r="U26">
        <v>0</v>
      </c>
      <c r="V26">
        <v>0</v>
      </c>
      <c r="W26">
        <v>0</v>
      </c>
      <c r="X26">
        <v>0</v>
      </c>
      <c r="Y26">
        <v>0</v>
      </c>
      <c r="AA26" s="1">
        <v>47280.43</v>
      </c>
      <c r="AB26" s="1">
        <f t="shared" si="0"/>
        <v>26984.120000000003</v>
      </c>
    </row>
    <row r="27" spans="1:28" x14ac:dyDescent="0.25">
      <c r="A27" t="s">
        <v>361</v>
      </c>
      <c r="B27" s="38">
        <v>44505.360790856481</v>
      </c>
      <c r="C27">
        <v>26</v>
      </c>
      <c r="D27">
        <v>2020</v>
      </c>
      <c r="E27" t="s">
        <v>257</v>
      </c>
      <c r="F27">
        <v>145604.44</v>
      </c>
      <c r="G27">
        <v>903.72</v>
      </c>
      <c r="H27">
        <v>-1959.5</v>
      </c>
      <c r="I27">
        <v>0</v>
      </c>
      <c r="J27">
        <v>0</v>
      </c>
      <c r="K27">
        <v>0</v>
      </c>
      <c r="L27">
        <v>0</v>
      </c>
      <c r="M27">
        <v>-68.08</v>
      </c>
      <c r="N27">
        <v>0</v>
      </c>
      <c r="O27">
        <v>131636.85999999999</v>
      </c>
      <c r="P27">
        <v>7433.14</v>
      </c>
      <c r="Q27">
        <v>0</v>
      </c>
      <c r="R27">
        <v>0</v>
      </c>
      <c r="S27">
        <v>0</v>
      </c>
      <c r="T27">
        <v>0</v>
      </c>
      <c r="U27">
        <v>0</v>
      </c>
      <c r="V27">
        <v>0</v>
      </c>
      <c r="W27">
        <v>0</v>
      </c>
      <c r="X27">
        <v>0</v>
      </c>
      <c r="Y27">
        <v>0</v>
      </c>
      <c r="AA27" s="1">
        <v>85588.900000000009</v>
      </c>
      <c r="AB27" s="1">
        <f t="shared" si="0"/>
        <v>53413.020000000004</v>
      </c>
    </row>
    <row r="28" spans="1:28" x14ac:dyDescent="0.25">
      <c r="A28" t="s">
        <v>361</v>
      </c>
      <c r="B28" s="38">
        <v>44505.360790856481</v>
      </c>
      <c r="C28">
        <v>27</v>
      </c>
      <c r="D28">
        <v>2020</v>
      </c>
      <c r="E28" t="s">
        <v>255</v>
      </c>
      <c r="F28">
        <v>138589.48000000001</v>
      </c>
      <c r="G28">
        <v>772.53</v>
      </c>
      <c r="H28">
        <v>-1675.03</v>
      </c>
      <c r="I28">
        <v>0</v>
      </c>
      <c r="J28">
        <v>0</v>
      </c>
      <c r="K28">
        <v>-13195.49</v>
      </c>
      <c r="L28">
        <v>0</v>
      </c>
      <c r="M28">
        <v>-57.72</v>
      </c>
      <c r="N28">
        <v>0</v>
      </c>
      <c r="O28">
        <v>112525.5</v>
      </c>
      <c r="P28">
        <v>6641.73</v>
      </c>
      <c r="Q28">
        <v>0</v>
      </c>
      <c r="R28">
        <v>0</v>
      </c>
      <c r="S28">
        <v>0</v>
      </c>
      <c r="T28">
        <v>0</v>
      </c>
      <c r="U28">
        <v>0</v>
      </c>
      <c r="V28">
        <v>0</v>
      </c>
      <c r="W28">
        <v>0</v>
      </c>
      <c r="X28">
        <v>0</v>
      </c>
      <c r="Y28">
        <v>0</v>
      </c>
      <c r="AA28" s="1">
        <v>73306.38</v>
      </c>
      <c r="AB28" s="1">
        <f t="shared" si="0"/>
        <v>45803.12999999999</v>
      </c>
    </row>
    <row r="29" spans="1:28" x14ac:dyDescent="0.25">
      <c r="A29" t="s">
        <v>361</v>
      </c>
      <c r="B29" s="38">
        <v>44505.360790856481</v>
      </c>
      <c r="C29">
        <v>28</v>
      </c>
      <c r="D29">
        <v>2020</v>
      </c>
      <c r="E29" t="s">
        <v>253</v>
      </c>
      <c r="F29">
        <v>121434.03</v>
      </c>
      <c r="G29">
        <v>1067.08</v>
      </c>
      <c r="H29">
        <v>-1361.57</v>
      </c>
      <c r="I29">
        <v>0</v>
      </c>
      <c r="J29">
        <v>0</v>
      </c>
      <c r="K29">
        <v>0</v>
      </c>
      <c r="L29">
        <v>0</v>
      </c>
      <c r="M29">
        <v>0</v>
      </c>
      <c r="N29">
        <v>0</v>
      </c>
      <c r="O29">
        <v>110596.27</v>
      </c>
      <c r="P29">
        <v>5795.66</v>
      </c>
      <c r="Q29">
        <v>0</v>
      </c>
      <c r="R29">
        <v>0</v>
      </c>
      <c r="S29">
        <v>0</v>
      </c>
      <c r="T29">
        <v>0</v>
      </c>
      <c r="U29">
        <v>0</v>
      </c>
      <c r="V29">
        <v>0</v>
      </c>
      <c r="W29">
        <v>0</v>
      </c>
      <c r="X29">
        <v>0</v>
      </c>
      <c r="Y29">
        <v>0</v>
      </c>
      <c r="AA29" s="1">
        <v>67066.87</v>
      </c>
      <c r="AB29" s="1">
        <f t="shared" si="0"/>
        <v>49325.060000000012</v>
      </c>
    </row>
    <row r="30" spans="1:28" x14ac:dyDescent="0.25">
      <c r="A30" t="s">
        <v>361</v>
      </c>
      <c r="B30" s="38">
        <v>44505.360790856481</v>
      </c>
      <c r="C30">
        <v>29</v>
      </c>
      <c r="D30">
        <v>2020</v>
      </c>
      <c r="E30" t="s">
        <v>251</v>
      </c>
      <c r="F30">
        <v>131673.70000000001</v>
      </c>
      <c r="G30">
        <v>1020.87</v>
      </c>
      <c r="H30">
        <v>-1302.5999999999999</v>
      </c>
      <c r="I30">
        <v>0</v>
      </c>
      <c r="J30">
        <v>0</v>
      </c>
      <c r="K30">
        <v>-14356.09</v>
      </c>
      <c r="L30">
        <v>0</v>
      </c>
      <c r="M30">
        <v>0</v>
      </c>
      <c r="N30">
        <v>0</v>
      </c>
      <c r="O30">
        <v>105805.26</v>
      </c>
      <c r="P30">
        <v>6045.12</v>
      </c>
      <c r="Q30">
        <v>0</v>
      </c>
      <c r="R30">
        <v>0</v>
      </c>
      <c r="S30">
        <v>0</v>
      </c>
      <c r="T30">
        <v>0</v>
      </c>
      <c r="U30">
        <v>0</v>
      </c>
      <c r="V30">
        <v>0</v>
      </c>
      <c r="W30">
        <v>0</v>
      </c>
      <c r="X30">
        <v>0</v>
      </c>
      <c r="Y30">
        <v>0</v>
      </c>
      <c r="AA30" s="1">
        <v>64411.7</v>
      </c>
      <c r="AB30" s="1">
        <f t="shared" si="0"/>
        <v>47438.679999999993</v>
      </c>
    </row>
    <row r="31" spans="1:28" x14ac:dyDescent="0.25">
      <c r="A31" t="s">
        <v>361</v>
      </c>
      <c r="B31" s="38">
        <v>44505.360790856481</v>
      </c>
      <c r="C31">
        <v>30</v>
      </c>
      <c r="D31">
        <v>2020</v>
      </c>
      <c r="E31" t="s">
        <v>249</v>
      </c>
      <c r="F31">
        <v>282039.34999999998</v>
      </c>
      <c r="G31">
        <v>3556.49</v>
      </c>
      <c r="H31">
        <v>-4053.66</v>
      </c>
      <c r="I31">
        <v>0</v>
      </c>
      <c r="J31">
        <v>0</v>
      </c>
      <c r="K31">
        <v>0</v>
      </c>
      <c r="L31">
        <v>0</v>
      </c>
      <c r="M31">
        <v>-120.48</v>
      </c>
      <c r="N31">
        <v>0</v>
      </c>
      <c r="O31">
        <v>261113.17</v>
      </c>
      <c r="P31">
        <v>7662.42</v>
      </c>
      <c r="Q31">
        <v>0</v>
      </c>
      <c r="R31">
        <v>0</v>
      </c>
      <c r="S31">
        <v>0</v>
      </c>
      <c r="T31">
        <v>0</v>
      </c>
      <c r="U31">
        <v>0</v>
      </c>
      <c r="V31">
        <v>0</v>
      </c>
      <c r="W31">
        <v>0</v>
      </c>
      <c r="X31">
        <v>0</v>
      </c>
      <c r="Y31">
        <v>0</v>
      </c>
      <c r="AA31" s="1">
        <v>160342.32999999999</v>
      </c>
      <c r="AB31" s="1">
        <f t="shared" si="0"/>
        <v>108312.78</v>
      </c>
    </row>
    <row r="32" spans="1:28" x14ac:dyDescent="0.25">
      <c r="A32" t="s">
        <v>361</v>
      </c>
      <c r="B32" s="38">
        <v>44505.360790856481</v>
      </c>
      <c r="C32">
        <v>31</v>
      </c>
      <c r="D32">
        <v>2020</v>
      </c>
      <c r="E32" t="s">
        <v>247</v>
      </c>
      <c r="F32">
        <v>370010.01</v>
      </c>
      <c r="G32">
        <v>3964.51</v>
      </c>
      <c r="H32">
        <v>-4518.66</v>
      </c>
      <c r="I32">
        <v>0</v>
      </c>
      <c r="J32">
        <v>0</v>
      </c>
      <c r="K32">
        <v>-52366.81</v>
      </c>
      <c r="L32">
        <v>0</v>
      </c>
      <c r="M32">
        <v>-117.58</v>
      </c>
      <c r="N32">
        <v>0</v>
      </c>
      <c r="O32">
        <v>291070.32</v>
      </c>
      <c r="P32">
        <v>9150.3700000000008</v>
      </c>
      <c r="Q32">
        <v>0</v>
      </c>
      <c r="R32">
        <v>0</v>
      </c>
      <c r="S32">
        <v>0</v>
      </c>
      <c r="T32">
        <v>0</v>
      </c>
      <c r="U32">
        <v>0</v>
      </c>
      <c r="V32">
        <v>0</v>
      </c>
      <c r="W32">
        <v>0</v>
      </c>
      <c r="X32">
        <v>0</v>
      </c>
      <c r="Y32">
        <v>0</v>
      </c>
      <c r="AA32" s="1">
        <v>179059.44</v>
      </c>
      <c r="AB32" s="1">
        <f t="shared" si="0"/>
        <v>121043.66999999998</v>
      </c>
    </row>
    <row r="33" spans="1:28" x14ac:dyDescent="0.25">
      <c r="A33" t="s">
        <v>361</v>
      </c>
      <c r="B33" s="38">
        <v>44505.360790856481</v>
      </c>
      <c r="C33">
        <v>32</v>
      </c>
      <c r="D33">
        <v>2020</v>
      </c>
      <c r="E33" t="s">
        <v>245</v>
      </c>
      <c r="F33">
        <v>238468.74</v>
      </c>
      <c r="G33">
        <v>352.33</v>
      </c>
      <c r="H33">
        <v>-451.71</v>
      </c>
      <c r="I33">
        <v>0</v>
      </c>
      <c r="J33">
        <v>0</v>
      </c>
      <c r="K33">
        <v>0</v>
      </c>
      <c r="L33">
        <v>0</v>
      </c>
      <c r="M33">
        <v>0</v>
      </c>
      <c r="N33">
        <v>0</v>
      </c>
      <c r="O33">
        <v>232984.79</v>
      </c>
      <c r="P33">
        <v>4136.28</v>
      </c>
      <c r="Q33">
        <v>0</v>
      </c>
      <c r="R33">
        <v>0</v>
      </c>
      <c r="S33">
        <v>0</v>
      </c>
      <c r="T33">
        <v>0</v>
      </c>
      <c r="U33">
        <v>0</v>
      </c>
      <c r="V33">
        <v>0</v>
      </c>
      <c r="W33">
        <v>0</v>
      </c>
      <c r="X33">
        <v>0</v>
      </c>
      <c r="Y33">
        <v>0</v>
      </c>
      <c r="AA33" s="1">
        <v>130403.84</v>
      </c>
      <c r="AB33" s="1">
        <f t="shared" si="0"/>
        <v>106717.23000000001</v>
      </c>
    </row>
    <row r="34" spans="1:28" x14ac:dyDescent="0.25">
      <c r="A34" t="s">
        <v>361</v>
      </c>
      <c r="B34" s="38">
        <v>44505.360790856481</v>
      </c>
      <c r="C34">
        <v>33</v>
      </c>
      <c r="D34">
        <v>2020</v>
      </c>
      <c r="E34" t="s">
        <v>243</v>
      </c>
      <c r="F34">
        <v>189538.4</v>
      </c>
      <c r="G34">
        <v>280.02</v>
      </c>
      <c r="H34">
        <v>-359.04</v>
      </c>
      <c r="I34">
        <v>0</v>
      </c>
      <c r="J34">
        <v>0</v>
      </c>
      <c r="K34">
        <v>0</v>
      </c>
      <c r="L34">
        <v>0</v>
      </c>
      <c r="M34">
        <v>0</v>
      </c>
      <c r="N34">
        <v>0</v>
      </c>
      <c r="O34">
        <v>185179.63</v>
      </c>
      <c r="P34">
        <v>3287.58</v>
      </c>
      <c r="Q34">
        <v>0</v>
      </c>
      <c r="R34">
        <v>0</v>
      </c>
      <c r="S34">
        <v>0</v>
      </c>
      <c r="T34">
        <v>0</v>
      </c>
      <c r="U34">
        <v>0</v>
      </c>
      <c r="V34">
        <v>0</v>
      </c>
      <c r="W34">
        <v>0</v>
      </c>
      <c r="X34">
        <v>0</v>
      </c>
      <c r="Y34">
        <v>0</v>
      </c>
      <c r="AA34" s="1">
        <v>103646.75</v>
      </c>
      <c r="AB34" s="1">
        <f t="shared" si="0"/>
        <v>84820.459999999992</v>
      </c>
    </row>
    <row r="35" spans="1:28" x14ac:dyDescent="0.25">
      <c r="A35" t="s">
        <v>361</v>
      </c>
      <c r="B35" s="38">
        <v>44505.360790856481</v>
      </c>
      <c r="C35">
        <v>34</v>
      </c>
      <c r="D35">
        <v>2020</v>
      </c>
      <c r="E35" t="s">
        <v>241</v>
      </c>
      <c r="F35">
        <v>148772.07</v>
      </c>
      <c r="G35">
        <v>1232.3499999999999</v>
      </c>
      <c r="H35">
        <v>-2334.14</v>
      </c>
      <c r="I35">
        <v>0</v>
      </c>
      <c r="J35">
        <v>0</v>
      </c>
      <c r="K35">
        <v>0</v>
      </c>
      <c r="L35">
        <v>0</v>
      </c>
      <c r="M35">
        <v>-353.19</v>
      </c>
      <c r="N35">
        <v>0</v>
      </c>
      <c r="O35">
        <v>133201.35</v>
      </c>
      <c r="P35">
        <v>6011.5</v>
      </c>
      <c r="Q35">
        <v>0</v>
      </c>
      <c r="R35">
        <v>0</v>
      </c>
      <c r="S35">
        <v>0</v>
      </c>
      <c r="T35">
        <v>0</v>
      </c>
      <c r="U35">
        <v>0</v>
      </c>
      <c r="V35">
        <v>0</v>
      </c>
      <c r="W35">
        <v>0</v>
      </c>
      <c r="X35">
        <v>0</v>
      </c>
      <c r="Y35">
        <v>0</v>
      </c>
      <c r="AA35" s="1">
        <v>90412.69</v>
      </c>
      <c r="AB35" s="1">
        <f t="shared" si="0"/>
        <v>48446.97</v>
      </c>
    </row>
    <row r="36" spans="1:28" x14ac:dyDescent="0.25">
      <c r="A36" t="s">
        <v>361</v>
      </c>
      <c r="B36" s="38">
        <v>44505.360790856481</v>
      </c>
      <c r="C36">
        <v>35</v>
      </c>
      <c r="D36">
        <v>2020</v>
      </c>
      <c r="E36" t="s">
        <v>238</v>
      </c>
      <c r="F36">
        <v>84681.5</v>
      </c>
      <c r="G36">
        <v>617.58000000000004</v>
      </c>
      <c r="H36">
        <v>-1169.79</v>
      </c>
      <c r="I36">
        <v>0</v>
      </c>
      <c r="J36">
        <v>0</v>
      </c>
      <c r="K36">
        <v>-9109.69</v>
      </c>
      <c r="L36">
        <v>0</v>
      </c>
      <c r="M36">
        <v>-174.67</v>
      </c>
      <c r="N36">
        <v>0</v>
      </c>
      <c r="O36">
        <v>66754.58</v>
      </c>
      <c r="P36">
        <v>3349.81</v>
      </c>
      <c r="Q36">
        <v>0</v>
      </c>
      <c r="R36">
        <v>0</v>
      </c>
      <c r="S36">
        <v>0</v>
      </c>
      <c r="T36">
        <v>0</v>
      </c>
      <c r="U36">
        <v>0</v>
      </c>
      <c r="V36">
        <v>0</v>
      </c>
      <c r="W36">
        <v>0</v>
      </c>
      <c r="X36">
        <v>0</v>
      </c>
      <c r="Y36">
        <v>0</v>
      </c>
      <c r="AA36" s="1">
        <v>45481.26</v>
      </c>
      <c r="AB36" s="1">
        <f t="shared" si="0"/>
        <v>24448.46</v>
      </c>
    </row>
    <row r="37" spans="1:28" x14ac:dyDescent="0.25">
      <c r="A37" t="s">
        <v>361</v>
      </c>
      <c r="B37" s="38">
        <v>44505.360790856481</v>
      </c>
      <c r="C37">
        <v>36</v>
      </c>
      <c r="D37">
        <v>2020</v>
      </c>
      <c r="E37" t="s">
        <v>236</v>
      </c>
      <c r="F37">
        <v>147156.78</v>
      </c>
      <c r="G37">
        <v>1375.2</v>
      </c>
      <c r="H37">
        <v>-1972.73</v>
      </c>
      <c r="I37">
        <v>0</v>
      </c>
      <c r="J37">
        <v>0</v>
      </c>
      <c r="K37">
        <v>0</v>
      </c>
      <c r="L37">
        <v>0</v>
      </c>
      <c r="M37">
        <v>-672.29</v>
      </c>
      <c r="N37">
        <v>0</v>
      </c>
      <c r="O37">
        <v>131911.57999999999</v>
      </c>
      <c r="P37">
        <v>7830.98</v>
      </c>
      <c r="Q37">
        <v>0</v>
      </c>
      <c r="R37">
        <v>0</v>
      </c>
      <c r="S37">
        <v>0</v>
      </c>
      <c r="T37">
        <v>0</v>
      </c>
      <c r="U37">
        <v>0</v>
      </c>
      <c r="V37">
        <v>0</v>
      </c>
      <c r="W37">
        <v>0</v>
      </c>
      <c r="X37">
        <v>0</v>
      </c>
      <c r="Y37">
        <v>0</v>
      </c>
      <c r="AA37" s="1">
        <v>77257.840000000011</v>
      </c>
      <c r="AB37" s="1">
        <f t="shared" si="0"/>
        <v>61812.429999999978</v>
      </c>
    </row>
    <row r="38" spans="1:28" x14ac:dyDescent="0.25">
      <c r="A38" t="s">
        <v>361</v>
      </c>
      <c r="B38" s="38">
        <v>44505.360790856481</v>
      </c>
      <c r="C38">
        <v>37</v>
      </c>
      <c r="D38">
        <v>2020</v>
      </c>
      <c r="E38" t="s">
        <v>234</v>
      </c>
      <c r="F38">
        <v>179917.11</v>
      </c>
      <c r="G38">
        <v>1503.36</v>
      </c>
      <c r="H38">
        <v>-2156.5500000000002</v>
      </c>
      <c r="I38">
        <v>0</v>
      </c>
      <c r="J38">
        <v>0</v>
      </c>
      <c r="K38">
        <v>-17029.509999999998</v>
      </c>
      <c r="L38">
        <v>0</v>
      </c>
      <c r="M38">
        <v>-682.39</v>
      </c>
      <c r="N38">
        <v>0</v>
      </c>
      <c r="O38">
        <v>144204.51</v>
      </c>
      <c r="P38">
        <v>9531.33</v>
      </c>
      <c r="Q38">
        <v>0</v>
      </c>
      <c r="R38">
        <v>0</v>
      </c>
      <c r="S38">
        <v>0</v>
      </c>
      <c r="T38">
        <v>0</v>
      </c>
      <c r="U38">
        <v>0</v>
      </c>
      <c r="V38">
        <v>0</v>
      </c>
      <c r="W38">
        <v>0</v>
      </c>
      <c r="X38">
        <v>0</v>
      </c>
      <c r="Y38">
        <v>0</v>
      </c>
      <c r="AA38" s="1">
        <v>84994.96</v>
      </c>
      <c r="AB38" s="1">
        <f t="shared" si="0"/>
        <v>68058.489999999976</v>
      </c>
    </row>
    <row r="39" spans="1:28" x14ac:dyDescent="0.25">
      <c r="A39" t="s">
        <v>361</v>
      </c>
      <c r="B39" s="38">
        <v>44505.360790856481</v>
      </c>
      <c r="C39">
        <v>38</v>
      </c>
      <c r="D39">
        <v>2020</v>
      </c>
      <c r="E39" t="s">
        <v>232</v>
      </c>
      <c r="F39">
        <v>145016.4</v>
      </c>
      <c r="G39">
        <v>1663.23</v>
      </c>
      <c r="H39">
        <v>-2939.3</v>
      </c>
      <c r="I39">
        <v>0</v>
      </c>
      <c r="J39">
        <v>0</v>
      </c>
      <c r="K39">
        <v>0</v>
      </c>
      <c r="L39">
        <v>0</v>
      </c>
      <c r="M39">
        <v>-558.62</v>
      </c>
      <c r="N39">
        <v>0</v>
      </c>
      <c r="O39">
        <v>133400.95999999999</v>
      </c>
      <c r="P39">
        <v>2170.52</v>
      </c>
      <c r="Q39">
        <v>0</v>
      </c>
      <c r="R39">
        <v>0</v>
      </c>
      <c r="S39">
        <v>0</v>
      </c>
      <c r="T39">
        <v>0</v>
      </c>
      <c r="U39">
        <v>0</v>
      </c>
      <c r="V39">
        <v>0</v>
      </c>
      <c r="W39">
        <v>0</v>
      </c>
      <c r="X39">
        <v>0</v>
      </c>
      <c r="Y39">
        <v>0</v>
      </c>
      <c r="AA39" s="1">
        <v>77632.990000000005</v>
      </c>
      <c r="AB39" s="1">
        <f t="shared" si="0"/>
        <v>57379.869999999981</v>
      </c>
    </row>
    <row r="40" spans="1:28" x14ac:dyDescent="0.25">
      <c r="A40" t="s">
        <v>361</v>
      </c>
      <c r="B40" s="38">
        <v>44505.360790856481</v>
      </c>
      <c r="C40">
        <v>39</v>
      </c>
      <c r="D40">
        <v>2020</v>
      </c>
      <c r="E40" t="s">
        <v>230</v>
      </c>
      <c r="F40">
        <v>155432.79</v>
      </c>
      <c r="G40">
        <v>1646.83</v>
      </c>
      <c r="H40">
        <v>-2910.3</v>
      </c>
      <c r="I40">
        <v>0</v>
      </c>
      <c r="J40">
        <v>0</v>
      </c>
      <c r="K40">
        <v>-10846.98</v>
      </c>
      <c r="L40">
        <v>0</v>
      </c>
      <c r="M40">
        <v>-592.79999999999995</v>
      </c>
      <c r="N40">
        <v>0</v>
      </c>
      <c r="O40">
        <v>132085.17000000001</v>
      </c>
      <c r="P40">
        <v>2326.42</v>
      </c>
      <c r="Q40">
        <v>0</v>
      </c>
      <c r="R40">
        <v>0</v>
      </c>
      <c r="S40">
        <v>0</v>
      </c>
      <c r="T40">
        <v>0</v>
      </c>
      <c r="U40">
        <v>0</v>
      </c>
      <c r="V40">
        <v>0</v>
      </c>
      <c r="W40">
        <v>0</v>
      </c>
      <c r="X40">
        <v>0</v>
      </c>
      <c r="Y40">
        <v>0</v>
      </c>
      <c r="AA40" s="1">
        <v>76916.41</v>
      </c>
      <c r="AB40" s="1">
        <f t="shared" si="0"/>
        <v>56902.380000000034</v>
      </c>
    </row>
    <row r="41" spans="1:28" x14ac:dyDescent="0.25">
      <c r="A41" t="s">
        <v>361</v>
      </c>
      <c r="B41" s="38">
        <v>44505.360790856481</v>
      </c>
      <c r="C41">
        <v>40</v>
      </c>
      <c r="D41">
        <v>2020</v>
      </c>
      <c r="E41" t="s">
        <v>228</v>
      </c>
      <c r="F41">
        <v>79898.75</v>
      </c>
      <c r="G41">
        <v>1484.12</v>
      </c>
      <c r="H41">
        <v>-1713.81</v>
      </c>
      <c r="I41">
        <v>0</v>
      </c>
      <c r="J41">
        <v>0</v>
      </c>
      <c r="K41">
        <v>0</v>
      </c>
      <c r="L41">
        <v>0</v>
      </c>
      <c r="M41">
        <v>0</v>
      </c>
      <c r="N41">
        <v>0</v>
      </c>
      <c r="O41">
        <v>73717.460000000006</v>
      </c>
      <c r="P41">
        <v>3079.94</v>
      </c>
      <c r="Q41">
        <v>0</v>
      </c>
      <c r="R41">
        <v>0</v>
      </c>
      <c r="S41">
        <v>0</v>
      </c>
      <c r="T41">
        <v>0</v>
      </c>
      <c r="U41">
        <v>0</v>
      </c>
      <c r="V41">
        <v>0</v>
      </c>
      <c r="W41">
        <v>0</v>
      </c>
      <c r="X41">
        <v>0</v>
      </c>
      <c r="Y41">
        <v>0</v>
      </c>
      <c r="AA41" s="1">
        <v>49057.54</v>
      </c>
      <c r="AB41" s="1">
        <f t="shared" si="0"/>
        <v>27739.860000000008</v>
      </c>
    </row>
    <row r="42" spans="1:28" x14ac:dyDescent="0.25">
      <c r="A42" t="s">
        <v>361</v>
      </c>
      <c r="B42" s="38">
        <v>44505.360790856481</v>
      </c>
      <c r="C42">
        <v>41</v>
      </c>
      <c r="D42">
        <v>2020</v>
      </c>
      <c r="E42" t="s">
        <v>223</v>
      </c>
      <c r="F42">
        <v>58412.29</v>
      </c>
      <c r="G42">
        <v>1038.71</v>
      </c>
      <c r="H42">
        <v>-1199.47</v>
      </c>
      <c r="I42">
        <v>0</v>
      </c>
      <c r="J42">
        <v>0</v>
      </c>
      <c r="K42">
        <v>-2298.52</v>
      </c>
      <c r="L42">
        <v>0</v>
      </c>
      <c r="M42">
        <v>0</v>
      </c>
      <c r="N42">
        <v>0</v>
      </c>
      <c r="O42">
        <v>51594.27</v>
      </c>
      <c r="P42">
        <v>2251.64</v>
      </c>
      <c r="Q42">
        <v>0</v>
      </c>
      <c r="R42">
        <v>0</v>
      </c>
      <c r="S42">
        <v>0</v>
      </c>
      <c r="T42">
        <v>0</v>
      </c>
      <c r="U42">
        <v>0</v>
      </c>
      <c r="V42">
        <v>0</v>
      </c>
      <c r="W42">
        <v>0</v>
      </c>
      <c r="X42">
        <v>0</v>
      </c>
      <c r="Y42">
        <v>0</v>
      </c>
      <c r="AA42" s="1">
        <v>34383.339999999997</v>
      </c>
      <c r="AB42" s="1">
        <f t="shared" si="0"/>
        <v>19462.57</v>
      </c>
    </row>
    <row r="43" spans="1:28" x14ac:dyDescent="0.25">
      <c r="A43" t="s">
        <v>361</v>
      </c>
      <c r="B43" s="38">
        <v>44505.360790856481</v>
      </c>
      <c r="C43">
        <v>42</v>
      </c>
      <c r="D43">
        <v>2020</v>
      </c>
      <c r="E43" t="s">
        <v>221</v>
      </c>
      <c r="F43">
        <v>1085662.3500000001</v>
      </c>
      <c r="G43">
        <v>16420.61</v>
      </c>
      <c r="H43">
        <v>-19178.97</v>
      </c>
      <c r="I43">
        <v>0</v>
      </c>
      <c r="J43">
        <v>0</v>
      </c>
      <c r="K43">
        <v>57215.79</v>
      </c>
      <c r="L43">
        <v>0</v>
      </c>
      <c r="M43">
        <v>-427.63</v>
      </c>
      <c r="N43">
        <v>0</v>
      </c>
      <c r="O43">
        <v>1062444.1000000001</v>
      </c>
      <c r="P43">
        <v>17310.39</v>
      </c>
      <c r="Q43">
        <v>0</v>
      </c>
      <c r="R43">
        <v>0</v>
      </c>
      <c r="S43">
        <v>0</v>
      </c>
      <c r="T43">
        <v>0</v>
      </c>
      <c r="U43">
        <v>0</v>
      </c>
      <c r="V43">
        <v>0</v>
      </c>
      <c r="W43">
        <v>0</v>
      </c>
      <c r="X43">
        <v>0</v>
      </c>
      <c r="Y43">
        <v>0</v>
      </c>
      <c r="AA43" s="1">
        <v>616417.38</v>
      </c>
      <c r="AB43" s="1">
        <f t="shared" si="0"/>
        <v>462909.4800000001</v>
      </c>
    </row>
    <row r="44" spans="1:28" x14ac:dyDescent="0.25">
      <c r="A44" t="s">
        <v>361</v>
      </c>
      <c r="B44" s="38">
        <v>44505.360790856481</v>
      </c>
      <c r="C44">
        <v>43</v>
      </c>
      <c r="D44">
        <v>2020</v>
      </c>
      <c r="E44" t="s">
        <v>220</v>
      </c>
      <c r="F44">
        <v>9448.3799999999992</v>
      </c>
      <c r="G44">
        <v>83.25</v>
      </c>
      <c r="H44">
        <v>-95.21</v>
      </c>
      <c r="I44">
        <v>0</v>
      </c>
      <c r="J44">
        <v>0</v>
      </c>
      <c r="K44">
        <v>1744.37</v>
      </c>
      <c r="L44">
        <v>0</v>
      </c>
      <c r="M44">
        <v>0</v>
      </c>
      <c r="N44">
        <v>0</v>
      </c>
      <c r="O44">
        <v>9955.91</v>
      </c>
      <c r="P44">
        <v>305.62</v>
      </c>
      <c r="Q44">
        <v>0</v>
      </c>
      <c r="R44">
        <v>0</v>
      </c>
      <c r="S44">
        <v>0</v>
      </c>
      <c r="T44">
        <v>0</v>
      </c>
      <c r="U44">
        <v>0</v>
      </c>
      <c r="V44">
        <v>0</v>
      </c>
      <c r="W44">
        <v>0</v>
      </c>
      <c r="X44">
        <v>0</v>
      </c>
      <c r="Y44">
        <v>0</v>
      </c>
      <c r="AA44" s="1">
        <v>5886.52</v>
      </c>
      <c r="AB44" s="1">
        <f t="shared" si="0"/>
        <v>4375.01</v>
      </c>
    </row>
    <row r="45" spans="1:28" x14ac:dyDescent="0.25">
      <c r="A45" t="s">
        <v>361</v>
      </c>
      <c r="B45" s="38">
        <v>44505.360790856481</v>
      </c>
      <c r="C45">
        <v>44</v>
      </c>
      <c r="D45">
        <v>2020</v>
      </c>
      <c r="E45" t="s">
        <v>219</v>
      </c>
      <c r="F45">
        <v>385743.38</v>
      </c>
      <c r="G45">
        <v>1545.44</v>
      </c>
      <c r="H45">
        <v>-4061.79</v>
      </c>
      <c r="I45">
        <v>0</v>
      </c>
      <c r="J45">
        <v>0</v>
      </c>
      <c r="K45">
        <v>10231.81</v>
      </c>
      <c r="L45">
        <v>0</v>
      </c>
      <c r="M45">
        <v>-366.06</v>
      </c>
      <c r="N45">
        <v>0</v>
      </c>
      <c r="O45">
        <v>362212.35</v>
      </c>
      <c r="P45">
        <v>8883.16</v>
      </c>
      <c r="Q45">
        <v>0</v>
      </c>
      <c r="R45">
        <v>0</v>
      </c>
      <c r="S45">
        <v>0</v>
      </c>
      <c r="T45">
        <v>0</v>
      </c>
      <c r="U45">
        <v>0</v>
      </c>
      <c r="V45">
        <v>0</v>
      </c>
      <c r="W45">
        <v>0</v>
      </c>
      <c r="X45">
        <v>0</v>
      </c>
      <c r="Y45">
        <v>0</v>
      </c>
      <c r="AA45" s="1">
        <v>214803.12</v>
      </c>
      <c r="AB45" s="1">
        <f t="shared" si="0"/>
        <v>155926.32999999996</v>
      </c>
    </row>
    <row r="46" spans="1:28" x14ac:dyDescent="0.25">
      <c r="A46" t="s">
        <v>361</v>
      </c>
      <c r="B46" s="38">
        <v>44505.360790856481</v>
      </c>
      <c r="C46">
        <v>45</v>
      </c>
      <c r="D46">
        <v>2020</v>
      </c>
      <c r="E46" t="s">
        <v>218</v>
      </c>
      <c r="F46">
        <v>3353.6</v>
      </c>
      <c r="G46">
        <v>72.52</v>
      </c>
      <c r="H46">
        <v>-107.6</v>
      </c>
      <c r="I46">
        <v>0</v>
      </c>
      <c r="J46">
        <v>0</v>
      </c>
      <c r="K46">
        <v>1573.35</v>
      </c>
      <c r="L46">
        <v>0</v>
      </c>
      <c r="M46">
        <v>-0.77</v>
      </c>
      <c r="N46">
        <v>0</v>
      </c>
      <c r="O46">
        <v>4725.1899999999996</v>
      </c>
      <c r="P46">
        <v>0</v>
      </c>
      <c r="Q46">
        <v>0</v>
      </c>
      <c r="R46">
        <v>0</v>
      </c>
      <c r="S46">
        <v>0</v>
      </c>
      <c r="T46">
        <v>0</v>
      </c>
      <c r="U46">
        <v>0</v>
      </c>
      <c r="V46">
        <v>0</v>
      </c>
      <c r="W46">
        <v>0</v>
      </c>
      <c r="X46">
        <v>0</v>
      </c>
      <c r="Y46">
        <v>0</v>
      </c>
      <c r="AA46" s="1">
        <v>2929.3900000000003</v>
      </c>
      <c r="AB46" s="1">
        <f t="shared" si="0"/>
        <v>1795.0299999999988</v>
      </c>
    </row>
    <row r="47" spans="1:28" x14ac:dyDescent="0.25">
      <c r="A47" t="s">
        <v>361</v>
      </c>
      <c r="B47" s="38">
        <v>44505.360790856481</v>
      </c>
      <c r="C47">
        <v>46</v>
      </c>
      <c r="D47">
        <v>2020</v>
      </c>
      <c r="E47" t="s">
        <v>216</v>
      </c>
      <c r="F47">
        <v>11038.19</v>
      </c>
      <c r="G47">
        <v>33.1</v>
      </c>
      <c r="H47">
        <v>-53.9</v>
      </c>
      <c r="I47">
        <v>0</v>
      </c>
      <c r="J47">
        <v>0</v>
      </c>
      <c r="K47">
        <v>1718.07</v>
      </c>
      <c r="L47">
        <v>0</v>
      </c>
      <c r="M47">
        <v>0</v>
      </c>
      <c r="N47">
        <v>0</v>
      </c>
      <c r="O47">
        <v>11853.33</v>
      </c>
      <c r="P47">
        <v>0</v>
      </c>
      <c r="Q47">
        <v>0</v>
      </c>
      <c r="R47">
        <v>0</v>
      </c>
      <c r="S47">
        <v>0</v>
      </c>
      <c r="T47">
        <v>0</v>
      </c>
      <c r="U47">
        <v>0</v>
      </c>
      <c r="V47">
        <v>0</v>
      </c>
      <c r="W47">
        <v>0</v>
      </c>
      <c r="X47">
        <v>0</v>
      </c>
      <c r="Y47">
        <v>0</v>
      </c>
      <c r="AA47" s="1">
        <v>8482.2999999999993</v>
      </c>
      <c r="AB47" s="1">
        <f t="shared" si="0"/>
        <v>3371.0300000000007</v>
      </c>
    </row>
    <row r="48" spans="1:28" x14ac:dyDescent="0.25">
      <c r="A48" t="s">
        <v>361</v>
      </c>
      <c r="B48" s="38">
        <v>44505.360790856481</v>
      </c>
      <c r="C48">
        <v>47</v>
      </c>
      <c r="D48">
        <v>2020</v>
      </c>
      <c r="E48" t="s">
        <v>215</v>
      </c>
      <c r="F48">
        <v>4211.1899999999996</v>
      </c>
      <c r="G48">
        <v>128.69</v>
      </c>
      <c r="H48">
        <v>-164.18</v>
      </c>
      <c r="I48">
        <v>0</v>
      </c>
      <c r="J48">
        <v>0</v>
      </c>
      <c r="K48">
        <v>331.5</v>
      </c>
      <c r="L48">
        <v>0</v>
      </c>
      <c r="M48">
        <v>-1.37</v>
      </c>
      <c r="N48">
        <v>0</v>
      </c>
      <c r="O48">
        <v>3583.9</v>
      </c>
      <c r="P48">
        <v>560.91</v>
      </c>
      <c r="Q48">
        <v>0</v>
      </c>
      <c r="R48">
        <v>0</v>
      </c>
      <c r="S48">
        <v>0</v>
      </c>
      <c r="T48">
        <v>0</v>
      </c>
      <c r="U48">
        <v>0</v>
      </c>
      <c r="V48">
        <v>0</v>
      </c>
      <c r="W48">
        <v>0</v>
      </c>
      <c r="X48">
        <v>0</v>
      </c>
      <c r="Y48">
        <v>0</v>
      </c>
      <c r="AA48" s="1">
        <v>2074.89</v>
      </c>
      <c r="AB48" s="1">
        <f t="shared" si="0"/>
        <v>2068.5500000000006</v>
      </c>
    </row>
    <row r="49" spans="1:28" x14ac:dyDescent="0.25">
      <c r="A49" t="s">
        <v>361</v>
      </c>
      <c r="B49" s="38">
        <v>44505.360790856481</v>
      </c>
      <c r="C49">
        <v>48</v>
      </c>
      <c r="D49">
        <v>2020</v>
      </c>
      <c r="E49" t="s">
        <v>213</v>
      </c>
      <c r="F49">
        <v>2385.9299999999998</v>
      </c>
      <c r="G49">
        <v>39.39</v>
      </c>
      <c r="H49">
        <v>-30.93</v>
      </c>
      <c r="I49">
        <v>0</v>
      </c>
      <c r="J49">
        <v>0</v>
      </c>
      <c r="K49">
        <v>1248.8900000000001</v>
      </c>
      <c r="L49">
        <v>0</v>
      </c>
      <c r="M49">
        <v>-9.1</v>
      </c>
      <c r="N49">
        <v>0</v>
      </c>
      <c r="O49">
        <v>3405.34</v>
      </c>
      <c r="P49">
        <v>0</v>
      </c>
      <c r="Q49">
        <v>0</v>
      </c>
      <c r="R49">
        <v>0</v>
      </c>
      <c r="S49">
        <v>0</v>
      </c>
      <c r="T49">
        <v>0</v>
      </c>
      <c r="U49">
        <v>0</v>
      </c>
      <c r="V49">
        <v>0</v>
      </c>
      <c r="W49">
        <v>0</v>
      </c>
      <c r="X49">
        <v>0</v>
      </c>
      <c r="Y49">
        <v>0</v>
      </c>
      <c r="AA49" s="1">
        <v>1776.89</v>
      </c>
      <c r="AB49" s="1">
        <f t="shared" si="0"/>
        <v>1619.3500000000001</v>
      </c>
    </row>
    <row r="50" spans="1:28" x14ac:dyDescent="0.25">
      <c r="A50" t="s">
        <v>361</v>
      </c>
      <c r="B50" s="38">
        <v>44505.360790856481</v>
      </c>
      <c r="C50">
        <v>49</v>
      </c>
      <c r="D50">
        <v>2020</v>
      </c>
      <c r="E50" t="s">
        <v>211</v>
      </c>
      <c r="F50">
        <v>27.74</v>
      </c>
      <c r="G50">
        <v>0.19</v>
      </c>
      <c r="H50">
        <v>-1.65</v>
      </c>
      <c r="I50">
        <v>0</v>
      </c>
      <c r="J50">
        <v>0</v>
      </c>
      <c r="K50">
        <v>80.040000000000006</v>
      </c>
      <c r="L50">
        <v>0</v>
      </c>
      <c r="M50">
        <v>0</v>
      </c>
      <c r="N50">
        <v>0</v>
      </c>
      <c r="O50">
        <v>107.78</v>
      </c>
      <c r="P50">
        <v>0</v>
      </c>
      <c r="Q50">
        <v>0</v>
      </c>
      <c r="R50">
        <v>0</v>
      </c>
      <c r="S50">
        <v>0</v>
      </c>
      <c r="T50">
        <v>0</v>
      </c>
      <c r="U50">
        <v>0</v>
      </c>
      <c r="V50">
        <v>0</v>
      </c>
      <c r="W50">
        <v>0</v>
      </c>
      <c r="X50">
        <v>0</v>
      </c>
      <c r="Y50">
        <v>0</v>
      </c>
      <c r="AA50" s="1">
        <v>75.55</v>
      </c>
      <c r="AB50" s="1">
        <f t="shared" si="0"/>
        <v>32.230000000000004</v>
      </c>
    </row>
    <row r="51" spans="1:28" x14ac:dyDescent="0.25">
      <c r="A51" t="s">
        <v>361</v>
      </c>
      <c r="B51" s="38">
        <v>44505.360790856481</v>
      </c>
      <c r="C51">
        <v>50</v>
      </c>
      <c r="D51">
        <v>2020</v>
      </c>
      <c r="E51" t="s">
        <v>210</v>
      </c>
      <c r="F51">
        <v>4710.8100000000004</v>
      </c>
      <c r="G51">
        <v>21.55</v>
      </c>
      <c r="H51">
        <v>-52.97</v>
      </c>
      <c r="I51">
        <v>0</v>
      </c>
      <c r="J51">
        <v>0</v>
      </c>
      <c r="K51">
        <v>895.76</v>
      </c>
      <c r="L51">
        <v>0</v>
      </c>
      <c r="M51">
        <v>-4.18</v>
      </c>
      <c r="N51">
        <v>0</v>
      </c>
      <c r="O51">
        <v>4928.7299999999996</v>
      </c>
      <c r="P51">
        <v>0</v>
      </c>
      <c r="Q51">
        <v>0</v>
      </c>
      <c r="R51">
        <v>0</v>
      </c>
      <c r="S51">
        <v>0</v>
      </c>
      <c r="T51">
        <v>0</v>
      </c>
      <c r="U51">
        <v>0</v>
      </c>
      <c r="V51">
        <v>0</v>
      </c>
      <c r="W51">
        <v>0</v>
      </c>
      <c r="X51">
        <v>0</v>
      </c>
      <c r="Y51">
        <v>0</v>
      </c>
      <c r="AA51" s="1">
        <v>3243.59</v>
      </c>
      <c r="AB51" s="1">
        <f t="shared" si="0"/>
        <v>1680.9599999999991</v>
      </c>
    </row>
    <row r="52" spans="1:28" x14ac:dyDescent="0.25">
      <c r="A52" t="s">
        <v>361</v>
      </c>
      <c r="B52" s="38">
        <v>44505.360790856481</v>
      </c>
      <c r="C52">
        <v>51</v>
      </c>
      <c r="D52">
        <v>2020</v>
      </c>
      <c r="E52" t="s">
        <v>209</v>
      </c>
      <c r="F52">
        <v>35896.629999999997</v>
      </c>
      <c r="G52">
        <v>252.02</v>
      </c>
      <c r="H52">
        <v>-650.97</v>
      </c>
      <c r="I52">
        <v>0</v>
      </c>
      <c r="J52">
        <v>0</v>
      </c>
      <c r="K52">
        <v>4930.1000000000004</v>
      </c>
      <c r="L52">
        <v>0</v>
      </c>
      <c r="M52">
        <v>-316.18</v>
      </c>
      <c r="N52">
        <v>0</v>
      </c>
      <c r="O52">
        <v>36933.32</v>
      </c>
      <c r="P52">
        <v>36.51</v>
      </c>
      <c r="Q52">
        <v>0</v>
      </c>
      <c r="R52">
        <v>0</v>
      </c>
      <c r="S52">
        <v>0</v>
      </c>
      <c r="T52">
        <v>0</v>
      </c>
      <c r="U52">
        <v>0</v>
      </c>
      <c r="V52">
        <v>0</v>
      </c>
      <c r="W52">
        <v>0</v>
      </c>
      <c r="X52">
        <v>0</v>
      </c>
      <c r="Y52">
        <v>0</v>
      </c>
      <c r="AA52" s="1">
        <v>23870.92</v>
      </c>
      <c r="AB52" s="1">
        <f t="shared" si="0"/>
        <v>12782.730000000003</v>
      </c>
    </row>
    <row r="53" spans="1:28" x14ac:dyDescent="0.25">
      <c r="A53" t="s">
        <v>361</v>
      </c>
      <c r="B53" s="38">
        <v>44505.360790856481</v>
      </c>
      <c r="C53">
        <v>52</v>
      </c>
      <c r="D53">
        <v>2020</v>
      </c>
      <c r="E53" t="s">
        <v>208</v>
      </c>
      <c r="F53">
        <v>192660.02</v>
      </c>
      <c r="G53">
        <v>1459.18</v>
      </c>
      <c r="H53">
        <v>-2434.9299999999998</v>
      </c>
      <c r="I53">
        <v>0</v>
      </c>
      <c r="J53">
        <v>0</v>
      </c>
      <c r="K53">
        <v>5590.28</v>
      </c>
      <c r="L53">
        <v>0</v>
      </c>
      <c r="M53">
        <v>-160.88999999999999</v>
      </c>
      <c r="N53">
        <v>0</v>
      </c>
      <c r="O53">
        <v>171676.04</v>
      </c>
      <c r="P53">
        <v>17461.78</v>
      </c>
      <c r="Q53">
        <v>0</v>
      </c>
      <c r="R53">
        <v>0</v>
      </c>
      <c r="S53">
        <v>0</v>
      </c>
      <c r="T53">
        <v>0</v>
      </c>
      <c r="U53">
        <v>0</v>
      </c>
      <c r="V53">
        <v>0</v>
      </c>
      <c r="W53">
        <v>0</v>
      </c>
      <c r="X53">
        <v>0</v>
      </c>
      <c r="Y53">
        <v>0</v>
      </c>
      <c r="AA53" s="1">
        <v>118125.23</v>
      </c>
      <c r="AB53" s="1">
        <f t="shared" si="0"/>
        <v>70851.7</v>
      </c>
    </row>
    <row r="54" spans="1:28" x14ac:dyDescent="0.25">
      <c r="A54" t="s">
        <v>361</v>
      </c>
      <c r="B54" s="38">
        <v>44505.360790856481</v>
      </c>
      <c r="C54">
        <v>53</v>
      </c>
      <c r="D54">
        <v>2020</v>
      </c>
      <c r="E54" t="s">
        <v>207</v>
      </c>
      <c r="F54">
        <v>18223.37</v>
      </c>
      <c r="G54">
        <v>208.58</v>
      </c>
      <c r="H54">
        <v>-185.35</v>
      </c>
      <c r="I54">
        <v>0</v>
      </c>
      <c r="J54">
        <v>0</v>
      </c>
      <c r="K54">
        <v>2298.52</v>
      </c>
      <c r="L54">
        <v>0</v>
      </c>
      <c r="M54">
        <v>0</v>
      </c>
      <c r="N54">
        <v>0</v>
      </c>
      <c r="O54">
        <v>19431.939999999999</v>
      </c>
      <c r="P54">
        <v>0</v>
      </c>
      <c r="Q54">
        <v>0</v>
      </c>
      <c r="R54">
        <v>0</v>
      </c>
      <c r="S54">
        <v>0</v>
      </c>
      <c r="T54">
        <v>0</v>
      </c>
      <c r="U54">
        <v>0</v>
      </c>
      <c r="V54">
        <v>0</v>
      </c>
      <c r="W54">
        <v>0</v>
      </c>
      <c r="X54">
        <v>0</v>
      </c>
      <c r="Y54">
        <v>0</v>
      </c>
      <c r="AA54" s="1">
        <v>13536.9</v>
      </c>
      <c r="AB54" s="1">
        <f t="shared" si="0"/>
        <v>5895.0399999999991</v>
      </c>
    </row>
    <row r="55" spans="1:28" x14ac:dyDescent="0.25">
      <c r="A55" t="s">
        <v>361</v>
      </c>
      <c r="B55" s="38">
        <v>44505.360790856481</v>
      </c>
      <c r="C55">
        <v>54</v>
      </c>
      <c r="D55">
        <v>2020</v>
      </c>
      <c r="E55" t="s">
        <v>205</v>
      </c>
      <c r="F55">
        <v>43818.51</v>
      </c>
      <c r="G55">
        <v>789.41</v>
      </c>
      <c r="H55">
        <v>-1983.72</v>
      </c>
      <c r="I55">
        <v>0</v>
      </c>
      <c r="J55">
        <v>0</v>
      </c>
      <c r="K55">
        <v>2279.64</v>
      </c>
      <c r="L55">
        <v>0</v>
      </c>
      <c r="M55">
        <v>5.53</v>
      </c>
      <c r="N55">
        <v>0</v>
      </c>
      <c r="O55">
        <v>38958.39</v>
      </c>
      <c r="P55">
        <v>3699.71</v>
      </c>
      <c r="Q55">
        <v>0</v>
      </c>
      <c r="R55">
        <v>0</v>
      </c>
      <c r="S55">
        <v>0</v>
      </c>
      <c r="T55">
        <v>0</v>
      </c>
      <c r="U55">
        <v>0</v>
      </c>
      <c r="V55">
        <v>0</v>
      </c>
      <c r="W55">
        <v>0</v>
      </c>
      <c r="X55">
        <v>0</v>
      </c>
      <c r="Y55">
        <v>0</v>
      </c>
      <c r="AA55" s="1">
        <v>25689.69</v>
      </c>
      <c r="AB55" s="1">
        <f t="shared" si="0"/>
        <v>16973.939999999999</v>
      </c>
    </row>
    <row r="56" spans="1:28" x14ac:dyDescent="0.25">
      <c r="A56" t="s">
        <v>361</v>
      </c>
      <c r="B56" s="38">
        <v>44505.360790856481</v>
      </c>
      <c r="C56">
        <v>55</v>
      </c>
      <c r="D56">
        <v>2020</v>
      </c>
      <c r="E56" t="s">
        <v>204</v>
      </c>
      <c r="F56">
        <v>100166.34</v>
      </c>
      <c r="G56">
        <v>532.79999999999995</v>
      </c>
      <c r="H56">
        <v>-712.56</v>
      </c>
      <c r="I56">
        <v>0</v>
      </c>
      <c r="J56">
        <v>0</v>
      </c>
      <c r="K56">
        <v>9558.2999999999993</v>
      </c>
      <c r="L56">
        <v>0</v>
      </c>
      <c r="M56">
        <v>0</v>
      </c>
      <c r="N56">
        <v>0</v>
      </c>
      <c r="O56">
        <v>104611.29</v>
      </c>
      <c r="P56">
        <v>2013.16</v>
      </c>
      <c r="Q56">
        <v>0</v>
      </c>
      <c r="R56">
        <v>0</v>
      </c>
      <c r="S56">
        <v>0</v>
      </c>
      <c r="T56">
        <v>0</v>
      </c>
      <c r="U56">
        <v>0</v>
      </c>
      <c r="V56">
        <v>0</v>
      </c>
      <c r="W56">
        <v>0</v>
      </c>
      <c r="X56">
        <v>0</v>
      </c>
      <c r="Y56">
        <v>0</v>
      </c>
      <c r="AA56" s="1">
        <v>62438.630000000005</v>
      </c>
      <c r="AB56" s="1">
        <f t="shared" si="0"/>
        <v>44185.819999999992</v>
      </c>
    </row>
    <row r="57" spans="1:28" x14ac:dyDescent="0.25">
      <c r="A57" t="s">
        <v>361</v>
      </c>
      <c r="B57" s="38">
        <v>44505.360790856481</v>
      </c>
      <c r="C57">
        <v>56</v>
      </c>
      <c r="D57">
        <v>2020</v>
      </c>
      <c r="E57" t="s">
        <v>201</v>
      </c>
      <c r="F57">
        <v>1761751.73</v>
      </c>
      <c r="G57">
        <v>20108.009999999998</v>
      </c>
      <c r="H57">
        <v>-34128.86</v>
      </c>
      <c r="I57">
        <v>0</v>
      </c>
      <c r="J57">
        <v>0</v>
      </c>
      <c r="K57">
        <v>26649.23</v>
      </c>
      <c r="L57">
        <v>0</v>
      </c>
      <c r="M57">
        <v>-10249.81</v>
      </c>
      <c r="N57">
        <v>0</v>
      </c>
      <c r="O57">
        <v>1653733.24</v>
      </c>
      <c r="P57">
        <v>0</v>
      </c>
      <c r="Q57">
        <v>0</v>
      </c>
      <c r="R57">
        <v>0</v>
      </c>
      <c r="S57">
        <v>0</v>
      </c>
      <c r="T57">
        <v>0</v>
      </c>
      <c r="U57">
        <v>0</v>
      </c>
      <c r="V57">
        <v>0</v>
      </c>
      <c r="W57">
        <v>0</v>
      </c>
      <c r="X57">
        <v>0</v>
      </c>
      <c r="Y57">
        <v>0</v>
      </c>
      <c r="AA57" s="1">
        <v>930458.33</v>
      </c>
      <c r="AB57" s="1">
        <f t="shared" si="0"/>
        <v>713025.1</v>
      </c>
    </row>
    <row r="58" spans="1:28" x14ac:dyDescent="0.25">
      <c r="A58" t="s">
        <v>361</v>
      </c>
      <c r="B58" s="38">
        <v>44505.360790856481</v>
      </c>
      <c r="C58">
        <v>57</v>
      </c>
      <c r="D58">
        <v>2020</v>
      </c>
      <c r="E58" t="s">
        <v>200</v>
      </c>
      <c r="F58">
        <v>162375.29999999999</v>
      </c>
      <c r="G58">
        <v>1825.48</v>
      </c>
      <c r="H58">
        <v>-3101.51</v>
      </c>
      <c r="I58">
        <v>0</v>
      </c>
      <c r="J58">
        <v>0</v>
      </c>
      <c r="K58">
        <v>0</v>
      </c>
      <c r="L58">
        <v>0</v>
      </c>
      <c r="M58">
        <v>-932.27</v>
      </c>
      <c r="N58">
        <v>0</v>
      </c>
      <c r="O58">
        <v>149951.19</v>
      </c>
      <c r="P58">
        <v>0</v>
      </c>
      <c r="Q58">
        <v>0</v>
      </c>
      <c r="R58">
        <v>0</v>
      </c>
      <c r="S58">
        <v>0</v>
      </c>
      <c r="T58">
        <v>0</v>
      </c>
      <c r="U58">
        <v>0</v>
      </c>
      <c r="V58">
        <v>0</v>
      </c>
      <c r="W58">
        <v>0</v>
      </c>
      <c r="X58">
        <v>0</v>
      </c>
      <c r="Y58">
        <v>0</v>
      </c>
      <c r="AA58" s="1">
        <v>84367.71</v>
      </c>
      <c r="AB58" s="1">
        <f t="shared" si="0"/>
        <v>64651.210000000006</v>
      </c>
    </row>
    <row r="59" spans="1:28" x14ac:dyDescent="0.25">
      <c r="A59" t="s">
        <v>361</v>
      </c>
      <c r="B59" s="38">
        <v>44505.360790856481</v>
      </c>
      <c r="C59">
        <v>58</v>
      </c>
      <c r="D59">
        <v>2020</v>
      </c>
      <c r="E59" t="s">
        <v>199</v>
      </c>
      <c r="F59">
        <v>157171.82999999999</v>
      </c>
      <c r="G59">
        <v>134.11000000000001</v>
      </c>
      <c r="H59">
        <v>-683.21</v>
      </c>
      <c r="I59">
        <v>0</v>
      </c>
      <c r="J59">
        <v>0</v>
      </c>
      <c r="K59">
        <v>4179.59</v>
      </c>
      <c r="L59">
        <v>0</v>
      </c>
      <c r="M59">
        <v>-107.26</v>
      </c>
      <c r="N59">
        <v>0</v>
      </c>
      <c r="O59">
        <v>146394.53</v>
      </c>
      <c r="P59">
        <v>2424.08</v>
      </c>
      <c r="Q59">
        <v>0</v>
      </c>
      <c r="R59">
        <v>0</v>
      </c>
      <c r="S59">
        <v>0</v>
      </c>
      <c r="T59">
        <v>0</v>
      </c>
      <c r="U59">
        <v>0</v>
      </c>
      <c r="V59">
        <v>0</v>
      </c>
      <c r="W59">
        <v>0</v>
      </c>
      <c r="X59">
        <v>0</v>
      </c>
      <c r="Y59">
        <v>0</v>
      </c>
      <c r="AA59" s="1">
        <v>86421.709999999992</v>
      </c>
      <c r="AB59" s="1">
        <f t="shared" si="0"/>
        <v>62289.639999999985</v>
      </c>
    </row>
    <row r="60" spans="1:28" x14ac:dyDescent="0.25">
      <c r="A60" t="s">
        <v>361</v>
      </c>
      <c r="B60" s="38">
        <v>44505.360790856481</v>
      </c>
      <c r="C60">
        <v>59</v>
      </c>
      <c r="D60">
        <v>2020</v>
      </c>
      <c r="E60" t="s">
        <v>182</v>
      </c>
      <c r="F60">
        <v>23933.78</v>
      </c>
      <c r="G60">
        <v>200.22</v>
      </c>
      <c r="H60">
        <v>-254.8</v>
      </c>
      <c r="I60">
        <v>0</v>
      </c>
      <c r="J60">
        <v>0</v>
      </c>
      <c r="K60">
        <v>0</v>
      </c>
      <c r="L60">
        <v>0</v>
      </c>
      <c r="M60">
        <v>-6.28</v>
      </c>
      <c r="N60">
        <v>0</v>
      </c>
      <c r="O60">
        <v>19931.46</v>
      </c>
      <c r="P60">
        <v>3125.9</v>
      </c>
      <c r="Q60">
        <v>0</v>
      </c>
      <c r="R60">
        <v>0</v>
      </c>
      <c r="S60">
        <v>0</v>
      </c>
      <c r="T60">
        <v>0</v>
      </c>
      <c r="U60">
        <v>0</v>
      </c>
      <c r="V60">
        <v>0</v>
      </c>
      <c r="W60">
        <v>0</v>
      </c>
      <c r="X60">
        <v>0</v>
      </c>
      <c r="Y60">
        <v>0</v>
      </c>
      <c r="AA60" s="1">
        <v>14617.12</v>
      </c>
      <c r="AB60" s="1">
        <f t="shared" si="0"/>
        <v>8433.9600000000009</v>
      </c>
    </row>
    <row r="61" spans="1:28" x14ac:dyDescent="0.25">
      <c r="A61" t="s">
        <v>361</v>
      </c>
      <c r="B61" s="38">
        <v>44505.360790856481</v>
      </c>
      <c r="C61">
        <v>60</v>
      </c>
      <c r="D61">
        <v>2020</v>
      </c>
      <c r="E61" t="s">
        <v>179</v>
      </c>
      <c r="F61">
        <v>385871.03</v>
      </c>
      <c r="G61">
        <v>4641.17</v>
      </c>
      <c r="H61">
        <v>-5484.49</v>
      </c>
      <c r="I61">
        <v>0</v>
      </c>
      <c r="J61">
        <v>0</v>
      </c>
      <c r="K61">
        <v>0</v>
      </c>
      <c r="L61">
        <v>0</v>
      </c>
      <c r="M61">
        <v>-97.48</v>
      </c>
      <c r="N61">
        <v>0</v>
      </c>
      <c r="O61">
        <v>355813.11</v>
      </c>
      <c r="P61">
        <v>13145.04</v>
      </c>
      <c r="Q61">
        <v>0</v>
      </c>
      <c r="R61">
        <v>0</v>
      </c>
      <c r="S61">
        <v>0</v>
      </c>
      <c r="T61">
        <v>0</v>
      </c>
      <c r="U61">
        <v>0</v>
      </c>
      <c r="V61">
        <v>0</v>
      </c>
      <c r="W61">
        <v>0</v>
      </c>
      <c r="X61">
        <v>0</v>
      </c>
      <c r="Y61">
        <v>0</v>
      </c>
      <c r="AA61" s="1">
        <v>216378.31999999998</v>
      </c>
      <c r="AB61" s="1">
        <f t="shared" si="0"/>
        <v>152482.35</v>
      </c>
    </row>
    <row r="62" spans="1:28" x14ac:dyDescent="0.25">
      <c r="A62" t="s">
        <v>361</v>
      </c>
      <c r="B62" s="38">
        <v>44505.360790856481</v>
      </c>
      <c r="C62">
        <v>61</v>
      </c>
      <c r="D62">
        <v>2020</v>
      </c>
      <c r="E62" t="s">
        <v>177</v>
      </c>
      <c r="F62">
        <v>8782.65</v>
      </c>
      <c r="G62">
        <v>96.67</v>
      </c>
      <c r="H62">
        <v>-213.44</v>
      </c>
      <c r="I62">
        <v>0</v>
      </c>
      <c r="J62">
        <v>0</v>
      </c>
      <c r="K62">
        <v>0</v>
      </c>
      <c r="L62">
        <v>0</v>
      </c>
      <c r="M62">
        <v>0</v>
      </c>
      <c r="N62">
        <v>0</v>
      </c>
      <c r="O62">
        <v>7959</v>
      </c>
      <c r="P62">
        <v>393.88</v>
      </c>
      <c r="Q62">
        <v>0</v>
      </c>
      <c r="R62">
        <v>0</v>
      </c>
      <c r="S62">
        <v>0</v>
      </c>
      <c r="T62">
        <v>0</v>
      </c>
      <c r="U62">
        <v>0</v>
      </c>
      <c r="V62">
        <v>0</v>
      </c>
      <c r="W62">
        <v>0</v>
      </c>
      <c r="X62">
        <v>0</v>
      </c>
      <c r="Y62">
        <v>0</v>
      </c>
      <c r="AA62" s="1">
        <v>5474.58</v>
      </c>
      <c r="AB62" s="1">
        <f t="shared" si="0"/>
        <v>2878.2999999999993</v>
      </c>
    </row>
    <row r="63" spans="1:28" x14ac:dyDescent="0.25">
      <c r="A63" t="s">
        <v>361</v>
      </c>
      <c r="B63" s="38">
        <v>44505.360790856481</v>
      </c>
      <c r="C63">
        <v>62</v>
      </c>
      <c r="D63">
        <v>2020</v>
      </c>
      <c r="E63" t="s">
        <v>175</v>
      </c>
      <c r="F63">
        <v>7005.03</v>
      </c>
      <c r="G63">
        <v>46.16</v>
      </c>
      <c r="H63">
        <v>-54.23</v>
      </c>
      <c r="I63">
        <v>0</v>
      </c>
      <c r="J63">
        <v>0</v>
      </c>
      <c r="K63">
        <v>0</v>
      </c>
      <c r="L63">
        <v>0</v>
      </c>
      <c r="M63">
        <v>0</v>
      </c>
      <c r="N63">
        <v>0</v>
      </c>
      <c r="O63">
        <v>6729.19</v>
      </c>
      <c r="P63">
        <v>165.88</v>
      </c>
      <c r="Q63">
        <v>0</v>
      </c>
      <c r="R63">
        <v>0</v>
      </c>
      <c r="S63">
        <v>0</v>
      </c>
      <c r="T63">
        <v>0</v>
      </c>
      <c r="U63">
        <v>0</v>
      </c>
      <c r="V63">
        <v>0</v>
      </c>
      <c r="W63">
        <v>0</v>
      </c>
      <c r="X63">
        <v>0</v>
      </c>
      <c r="Y63">
        <v>0</v>
      </c>
      <c r="AA63" s="1">
        <v>3971.36</v>
      </c>
      <c r="AB63" s="1">
        <f t="shared" si="0"/>
        <v>2923.7099999999996</v>
      </c>
    </row>
    <row r="64" spans="1:28" x14ac:dyDescent="0.25">
      <c r="A64" t="s">
        <v>361</v>
      </c>
      <c r="B64" s="38">
        <v>44505.360790856481</v>
      </c>
      <c r="C64">
        <v>63</v>
      </c>
      <c r="D64">
        <v>2020</v>
      </c>
      <c r="E64" t="s">
        <v>170</v>
      </c>
      <c r="F64">
        <v>506331.32</v>
      </c>
      <c r="G64">
        <v>5629.44</v>
      </c>
      <c r="H64">
        <v>-9198.68</v>
      </c>
      <c r="I64">
        <v>0</v>
      </c>
      <c r="J64">
        <v>0</v>
      </c>
      <c r="K64">
        <v>0</v>
      </c>
      <c r="L64">
        <v>0</v>
      </c>
      <c r="M64">
        <v>-1953.66</v>
      </c>
      <c r="N64">
        <v>0</v>
      </c>
      <c r="O64">
        <v>469707.38</v>
      </c>
      <c r="P64">
        <v>5565.02</v>
      </c>
      <c r="Q64">
        <v>0</v>
      </c>
      <c r="R64">
        <v>0</v>
      </c>
      <c r="S64">
        <v>0</v>
      </c>
      <c r="T64">
        <v>0</v>
      </c>
      <c r="U64">
        <v>0</v>
      </c>
      <c r="V64">
        <v>0</v>
      </c>
      <c r="W64">
        <v>0</v>
      </c>
      <c r="X64">
        <v>0</v>
      </c>
      <c r="Y64">
        <v>0</v>
      </c>
      <c r="AA64" s="1">
        <v>266327.97000000003</v>
      </c>
      <c r="AB64" s="1">
        <f t="shared" si="0"/>
        <v>206990.77000000002</v>
      </c>
    </row>
    <row r="65" spans="1:28" x14ac:dyDescent="0.25">
      <c r="A65" t="s">
        <v>361</v>
      </c>
      <c r="B65" s="38">
        <v>44505.360790856481</v>
      </c>
      <c r="C65">
        <v>64</v>
      </c>
      <c r="D65">
        <v>2020</v>
      </c>
      <c r="E65" t="s">
        <v>167</v>
      </c>
      <c r="F65">
        <v>22980.32</v>
      </c>
      <c r="G65">
        <v>239.66</v>
      </c>
      <c r="H65">
        <v>-390.93</v>
      </c>
      <c r="I65">
        <v>0</v>
      </c>
      <c r="J65">
        <v>0</v>
      </c>
      <c r="K65">
        <v>0</v>
      </c>
      <c r="L65">
        <v>0</v>
      </c>
      <c r="M65">
        <v>-83.45</v>
      </c>
      <c r="N65">
        <v>0</v>
      </c>
      <c r="O65">
        <v>20990.32</v>
      </c>
      <c r="P65">
        <v>650.79999999999995</v>
      </c>
      <c r="Q65">
        <v>0</v>
      </c>
      <c r="R65">
        <v>0</v>
      </c>
      <c r="S65">
        <v>0</v>
      </c>
      <c r="T65">
        <v>0</v>
      </c>
      <c r="U65">
        <v>0</v>
      </c>
      <c r="V65">
        <v>0</v>
      </c>
      <c r="W65">
        <v>0</v>
      </c>
      <c r="X65">
        <v>0</v>
      </c>
      <c r="Y65">
        <v>0</v>
      </c>
      <c r="AA65" s="1">
        <v>12211.86</v>
      </c>
      <c r="AB65" s="1">
        <f t="shared" si="0"/>
        <v>9345.8099999999977</v>
      </c>
    </row>
    <row r="66" spans="1:28" x14ac:dyDescent="0.25">
      <c r="A66" t="s">
        <v>361</v>
      </c>
      <c r="B66" s="38">
        <v>44505.360790856481</v>
      </c>
      <c r="C66">
        <v>65</v>
      </c>
      <c r="D66">
        <v>2020</v>
      </c>
      <c r="E66" t="s">
        <v>166</v>
      </c>
      <c r="F66">
        <v>112098.78</v>
      </c>
      <c r="G66">
        <v>944.57</v>
      </c>
      <c r="H66">
        <v>-1202.19</v>
      </c>
      <c r="I66">
        <v>0</v>
      </c>
      <c r="J66">
        <v>0</v>
      </c>
      <c r="K66">
        <v>0</v>
      </c>
      <c r="L66">
        <v>0</v>
      </c>
      <c r="M66">
        <v>-28.93</v>
      </c>
      <c r="N66">
        <v>0</v>
      </c>
      <c r="O66">
        <v>93228.31</v>
      </c>
      <c r="P66">
        <v>14748.38</v>
      </c>
      <c r="Q66">
        <v>0</v>
      </c>
      <c r="R66">
        <v>0</v>
      </c>
      <c r="S66">
        <v>0</v>
      </c>
      <c r="T66">
        <v>0</v>
      </c>
      <c r="U66">
        <v>0</v>
      </c>
      <c r="V66">
        <v>0</v>
      </c>
      <c r="W66">
        <v>0</v>
      </c>
      <c r="X66">
        <v>0</v>
      </c>
      <c r="Y66">
        <v>0</v>
      </c>
      <c r="AA66" s="1">
        <v>67904.73</v>
      </c>
      <c r="AB66" s="1">
        <f t="shared" si="0"/>
        <v>40043.030000000013</v>
      </c>
    </row>
    <row r="67" spans="1:28" x14ac:dyDescent="0.25">
      <c r="A67" t="s">
        <v>361</v>
      </c>
      <c r="B67" s="38">
        <v>44505.360790856481</v>
      </c>
      <c r="C67">
        <v>66</v>
      </c>
      <c r="D67">
        <v>2020</v>
      </c>
      <c r="E67" t="s">
        <v>163</v>
      </c>
      <c r="F67">
        <v>24875.37</v>
      </c>
      <c r="G67">
        <v>143</v>
      </c>
      <c r="H67">
        <v>-391.1</v>
      </c>
      <c r="I67">
        <v>0</v>
      </c>
      <c r="J67">
        <v>0</v>
      </c>
      <c r="K67">
        <v>0</v>
      </c>
      <c r="L67">
        <v>0</v>
      </c>
      <c r="M67">
        <v>-209.81</v>
      </c>
      <c r="N67">
        <v>0</v>
      </c>
      <c r="O67">
        <v>22170.959999999999</v>
      </c>
      <c r="P67">
        <v>22.04</v>
      </c>
      <c r="Q67">
        <v>0</v>
      </c>
      <c r="R67">
        <v>0</v>
      </c>
      <c r="S67">
        <v>0</v>
      </c>
      <c r="T67">
        <v>0</v>
      </c>
      <c r="U67">
        <v>0</v>
      </c>
      <c r="V67">
        <v>0</v>
      </c>
      <c r="W67">
        <v>0</v>
      </c>
      <c r="X67">
        <v>0</v>
      </c>
      <c r="Y67">
        <v>0</v>
      </c>
      <c r="AA67" s="1">
        <v>14293.86</v>
      </c>
      <c r="AB67" s="1">
        <f t="shared" ref="AB67:AB79" si="1">SUM(M67:P67)-AA67</f>
        <v>7689.3299999999981</v>
      </c>
    </row>
    <row r="68" spans="1:28" x14ac:dyDescent="0.25">
      <c r="A68" t="s">
        <v>361</v>
      </c>
      <c r="B68" s="38">
        <v>44505.360790856481</v>
      </c>
      <c r="C68">
        <v>67</v>
      </c>
      <c r="D68">
        <v>2020</v>
      </c>
      <c r="E68" t="s">
        <v>160</v>
      </c>
      <c r="F68">
        <v>506898.35</v>
      </c>
      <c r="G68">
        <v>5931.78</v>
      </c>
      <c r="H68">
        <v>-6979.93</v>
      </c>
      <c r="I68">
        <v>0</v>
      </c>
      <c r="J68">
        <v>0</v>
      </c>
      <c r="K68">
        <v>0</v>
      </c>
      <c r="L68">
        <v>0</v>
      </c>
      <c r="M68">
        <v>-136.66999999999999</v>
      </c>
      <c r="N68">
        <v>0</v>
      </c>
      <c r="O68">
        <v>457269.15</v>
      </c>
      <c r="P68">
        <v>27551.119999999999</v>
      </c>
      <c r="Q68">
        <v>0</v>
      </c>
      <c r="R68">
        <v>0</v>
      </c>
      <c r="S68">
        <v>0</v>
      </c>
      <c r="T68">
        <v>0</v>
      </c>
      <c r="U68">
        <v>0</v>
      </c>
      <c r="V68">
        <v>0</v>
      </c>
      <c r="W68">
        <v>0</v>
      </c>
      <c r="X68">
        <v>0</v>
      </c>
      <c r="Y68">
        <v>0</v>
      </c>
      <c r="AA68" s="1">
        <v>283423.76</v>
      </c>
      <c r="AB68" s="1">
        <f t="shared" si="1"/>
        <v>201259.84000000003</v>
      </c>
    </row>
    <row r="69" spans="1:28" x14ac:dyDescent="0.25">
      <c r="A69" t="s">
        <v>361</v>
      </c>
      <c r="B69" s="38">
        <v>44505.360790856481</v>
      </c>
      <c r="C69">
        <v>68</v>
      </c>
      <c r="D69">
        <v>2020</v>
      </c>
      <c r="E69" t="s">
        <v>158</v>
      </c>
      <c r="F69">
        <v>161594.29999999999</v>
      </c>
      <c r="G69">
        <v>1477.39</v>
      </c>
      <c r="H69">
        <v>-2774.49</v>
      </c>
      <c r="I69">
        <v>0</v>
      </c>
      <c r="J69">
        <v>0</v>
      </c>
      <c r="K69">
        <v>0</v>
      </c>
      <c r="L69">
        <v>0</v>
      </c>
      <c r="M69">
        <v>-14.44</v>
      </c>
      <c r="N69">
        <v>0</v>
      </c>
      <c r="O69">
        <v>146662.73000000001</v>
      </c>
      <c r="P69">
        <v>8030.16</v>
      </c>
      <c r="Q69">
        <v>0</v>
      </c>
      <c r="R69">
        <v>0</v>
      </c>
      <c r="S69">
        <v>0</v>
      </c>
      <c r="T69">
        <v>0</v>
      </c>
      <c r="U69">
        <v>0</v>
      </c>
      <c r="V69">
        <v>0</v>
      </c>
      <c r="W69">
        <v>0</v>
      </c>
      <c r="X69">
        <v>0</v>
      </c>
      <c r="Y69">
        <v>0</v>
      </c>
      <c r="AA69" s="1">
        <v>99480.52</v>
      </c>
      <c r="AB69" s="1">
        <f t="shared" si="1"/>
        <v>55197.930000000008</v>
      </c>
    </row>
    <row r="70" spans="1:28" x14ac:dyDescent="0.25">
      <c r="A70" t="s">
        <v>361</v>
      </c>
      <c r="B70" s="38">
        <v>44505.360790856481</v>
      </c>
      <c r="C70">
        <v>69</v>
      </c>
      <c r="D70">
        <v>2020</v>
      </c>
      <c r="E70" t="s">
        <v>156</v>
      </c>
      <c r="F70">
        <v>75626.37</v>
      </c>
      <c r="G70">
        <v>538.05999999999995</v>
      </c>
      <c r="H70">
        <v>-744.51</v>
      </c>
      <c r="I70">
        <v>0</v>
      </c>
      <c r="J70">
        <v>0</v>
      </c>
      <c r="K70">
        <v>0</v>
      </c>
      <c r="L70">
        <v>0</v>
      </c>
      <c r="M70">
        <v>1.27</v>
      </c>
      <c r="N70">
        <v>0</v>
      </c>
      <c r="O70">
        <v>65802.679999999993</v>
      </c>
      <c r="P70">
        <v>7500.54</v>
      </c>
      <c r="Q70">
        <v>0</v>
      </c>
      <c r="R70">
        <v>0</v>
      </c>
      <c r="S70">
        <v>0</v>
      </c>
      <c r="T70">
        <v>0</v>
      </c>
      <c r="U70">
        <v>0</v>
      </c>
      <c r="V70">
        <v>0</v>
      </c>
      <c r="W70">
        <v>0</v>
      </c>
      <c r="X70">
        <v>0</v>
      </c>
      <c r="Y70">
        <v>0</v>
      </c>
      <c r="AA70" s="1">
        <v>39730.289999999994</v>
      </c>
      <c r="AB70" s="1">
        <f t="shared" si="1"/>
        <v>33574.199999999997</v>
      </c>
    </row>
    <row r="71" spans="1:28" x14ac:dyDescent="0.25">
      <c r="A71" t="s">
        <v>361</v>
      </c>
      <c r="B71" s="38">
        <v>44505.360790856481</v>
      </c>
      <c r="C71">
        <v>70</v>
      </c>
      <c r="D71">
        <v>2020</v>
      </c>
      <c r="E71" t="s">
        <v>154</v>
      </c>
      <c r="F71">
        <v>69292.149999999994</v>
      </c>
      <c r="G71">
        <v>863.62</v>
      </c>
      <c r="H71">
        <v>-1407.46</v>
      </c>
      <c r="I71">
        <v>0</v>
      </c>
      <c r="J71">
        <v>0</v>
      </c>
      <c r="K71">
        <v>0</v>
      </c>
      <c r="L71">
        <v>0</v>
      </c>
      <c r="M71">
        <v>-51.59</v>
      </c>
      <c r="N71">
        <v>0</v>
      </c>
      <c r="O71">
        <v>63982.7</v>
      </c>
      <c r="P71">
        <v>2484.7199999999998</v>
      </c>
      <c r="Q71">
        <v>0</v>
      </c>
      <c r="R71">
        <v>0</v>
      </c>
      <c r="S71">
        <v>0</v>
      </c>
      <c r="T71">
        <v>0</v>
      </c>
      <c r="U71">
        <v>0</v>
      </c>
      <c r="V71">
        <v>0</v>
      </c>
      <c r="W71">
        <v>0</v>
      </c>
      <c r="X71">
        <v>0</v>
      </c>
      <c r="Y71">
        <v>0</v>
      </c>
      <c r="AA71" s="1">
        <v>39176.350000000006</v>
      </c>
      <c r="AB71" s="1">
        <f t="shared" si="1"/>
        <v>27239.479999999996</v>
      </c>
    </row>
    <row r="72" spans="1:28" x14ac:dyDescent="0.25">
      <c r="A72" t="s">
        <v>361</v>
      </c>
      <c r="B72" s="38">
        <v>44505.360790856481</v>
      </c>
      <c r="C72">
        <v>71</v>
      </c>
      <c r="D72">
        <v>2020</v>
      </c>
      <c r="E72" t="s">
        <v>151</v>
      </c>
      <c r="F72">
        <v>93898.1</v>
      </c>
      <c r="G72">
        <v>618.91</v>
      </c>
      <c r="H72">
        <v>-727.07</v>
      </c>
      <c r="I72">
        <v>0</v>
      </c>
      <c r="J72">
        <v>0</v>
      </c>
      <c r="K72">
        <v>0</v>
      </c>
      <c r="L72">
        <v>0</v>
      </c>
      <c r="M72">
        <v>0</v>
      </c>
      <c r="N72">
        <v>0</v>
      </c>
      <c r="O72">
        <v>90211.96</v>
      </c>
      <c r="P72">
        <v>2224.16</v>
      </c>
      <c r="Q72">
        <v>0</v>
      </c>
      <c r="R72">
        <v>0</v>
      </c>
      <c r="S72">
        <v>0</v>
      </c>
      <c r="T72">
        <v>0</v>
      </c>
      <c r="U72">
        <v>0</v>
      </c>
      <c r="V72">
        <v>0</v>
      </c>
      <c r="W72">
        <v>0</v>
      </c>
      <c r="X72">
        <v>0</v>
      </c>
      <c r="Y72">
        <v>0</v>
      </c>
      <c r="AA72" s="1">
        <v>53231.79</v>
      </c>
      <c r="AB72" s="1">
        <f t="shared" si="1"/>
        <v>39204.330000000009</v>
      </c>
    </row>
    <row r="73" spans="1:28" x14ac:dyDescent="0.25">
      <c r="A73" t="s">
        <v>361</v>
      </c>
      <c r="B73" s="38">
        <v>44505.360790856481</v>
      </c>
      <c r="C73">
        <v>72</v>
      </c>
      <c r="D73">
        <v>2020</v>
      </c>
      <c r="E73" t="s">
        <v>145</v>
      </c>
      <c r="F73">
        <v>417438.18</v>
      </c>
      <c r="G73">
        <v>0</v>
      </c>
      <c r="H73">
        <v>0</v>
      </c>
      <c r="I73">
        <v>0</v>
      </c>
      <c r="J73">
        <v>0</v>
      </c>
      <c r="K73">
        <v>0</v>
      </c>
      <c r="L73">
        <v>0</v>
      </c>
      <c r="M73">
        <v>0</v>
      </c>
      <c r="N73">
        <v>0</v>
      </c>
      <c r="O73">
        <v>412022.96</v>
      </c>
      <c r="P73">
        <v>0</v>
      </c>
      <c r="Q73">
        <v>0</v>
      </c>
      <c r="R73">
        <v>0</v>
      </c>
      <c r="S73">
        <v>0</v>
      </c>
      <c r="T73">
        <v>0</v>
      </c>
      <c r="U73">
        <v>0</v>
      </c>
      <c r="V73">
        <v>0</v>
      </c>
      <c r="W73">
        <v>0</v>
      </c>
      <c r="X73">
        <v>0</v>
      </c>
      <c r="Y73">
        <v>0</v>
      </c>
      <c r="AA73" s="1">
        <v>238091.57</v>
      </c>
      <c r="AB73" s="1">
        <f t="shared" si="1"/>
        <v>173931.39</v>
      </c>
    </row>
    <row r="74" spans="1:28" x14ac:dyDescent="0.25">
      <c r="A74" t="s">
        <v>361</v>
      </c>
      <c r="B74" s="38">
        <v>44505.360790856481</v>
      </c>
      <c r="C74">
        <v>73</v>
      </c>
      <c r="D74">
        <v>2020</v>
      </c>
      <c r="E74" t="s">
        <v>143</v>
      </c>
      <c r="F74">
        <v>181261.9</v>
      </c>
      <c r="G74">
        <v>0</v>
      </c>
      <c r="H74">
        <v>0</v>
      </c>
      <c r="I74">
        <v>0</v>
      </c>
      <c r="J74">
        <v>0</v>
      </c>
      <c r="K74">
        <v>0</v>
      </c>
      <c r="L74">
        <v>0</v>
      </c>
      <c r="M74">
        <v>-128.69</v>
      </c>
      <c r="N74">
        <v>0</v>
      </c>
      <c r="O74">
        <v>176654.26</v>
      </c>
      <c r="P74">
        <v>0</v>
      </c>
      <c r="Q74">
        <v>0</v>
      </c>
      <c r="R74">
        <v>0</v>
      </c>
      <c r="S74">
        <v>0</v>
      </c>
      <c r="T74">
        <v>0</v>
      </c>
      <c r="U74">
        <v>0</v>
      </c>
      <c r="V74">
        <v>0</v>
      </c>
      <c r="W74">
        <v>0</v>
      </c>
      <c r="X74">
        <v>0</v>
      </c>
      <c r="Y74">
        <v>0</v>
      </c>
      <c r="AA74" s="1">
        <v>146048.04</v>
      </c>
      <c r="AB74" s="1">
        <f t="shared" si="1"/>
        <v>30477.53</v>
      </c>
    </row>
    <row r="75" spans="1:28" x14ac:dyDescent="0.25">
      <c r="A75" t="s">
        <v>361</v>
      </c>
      <c r="B75" s="38">
        <v>44505.360790856481</v>
      </c>
      <c r="C75">
        <v>74</v>
      </c>
      <c r="D75">
        <v>2020</v>
      </c>
      <c r="E75" t="s">
        <v>142</v>
      </c>
      <c r="F75">
        <v>400291.58</v>
      </c>
      <c r="G75">
        <v>3581.58</v>
      </c>
      <c r="H75">
        <v>-9537.1200000000008</v>
      </c>
      <c r="I75">
        <v>0</v>
      </c>
      <c r="J75">
        <v>0</v>
      </c>
      <c r="K75">
        <v>0</v>
      </c>
      <c r="L75">
        <v>0</v>
      </c>
      <c r="M75">
        <v>-648.84</v>
      </c>
      <c r="N75">
        <v>0</v>
      </c>
      <c r="O75">
        <v>374345.93</v>
      </c>
      <c r="P75">
        <v>0</v>
      </c>
      <c r="Q75">
        <v>0</v>
      </c>
      <c r="R75">
        <v>0</v>
      </c>
      <c r="S75">
        <v>0</v>
      </c>
      <c r="T75">
        <v>0</v>
      </c>
      <c r="U75">
        <v>0</v>
      </c>
      <c r="V75">
        <v>0</v>
      </c>
      <c r="W75">
        <v>0</v>
      </c>
      <c r="X75">
        <v>0</v>
      </c>
      <c r="Y75">
        <v>0</v>
      </c>
      <c r="AA75" s="1">
        <v>218882.91</v>
      </c>
      <c r="AB75" s="1">
        <f t="shared" si="1"/>
        <v>154814.17999999996</v>
      </c>
    </row>
    <row r="76" spans="1:28" x14ac:dyDescent="0.25">
      <c r="A76" t="s">
        <v>361</v>
      </c>
      <c r="B76" s="38">
        <v>44505.360790856481</v>
      </c>
      <c r="C76">
        <v>75</v>
      </c>
      <c r="D76">
        <v>2020</v>
      </c>
      <c r="E76" t="s">
        <v>141</v>
      </c>
      <c r="F76">
        <v>130268.24</v>
      </c>
      <c r="G76">
        <v>0</v>
      </c>
      <c r="H76">
        <v>0</v>
      </c>
      <c r="I76">
        <v>0</v>
      </c>
      <c r="J76">
        <v>0</v>
      </c>
      <c r="K76">
        <v>0</v>
      </c>
      <c r="L76">
        <v>0</v>
      </c>
      <c r="M76">
        <v>0</v>
      </c>
      <c r="N76">
        <v>0</v>
      </c>
      <c r="O76">
        <v>130268.24</v>
      </c>
      <c r="P76">
        <v>0</v>
      </c>
      <c r="Q76">
        <v>0</v>
      </c>
      <c r="R76">
        <v>0</v>
      </c>
      <c r="S76">
        <v>0</v>
      </c>
      <c r="T76">
        <v>0</v>
      </c>
      <c r="U76">
        <v>0</v>
      </c>
      <c r="V76">
        <v>0</v>
      </c>
      <c r="W76">
        <v>0</v>
      </c>
      <c r="X76">
        <v>0</v>
      </c>
      <c r="Y76">
        <v>0</v>
      </c>
      <c r="AA76" s="1">
        <v>79145.3</v>
      </c>
      <c r="AB76" s="1">
        <f t="shared" si="1"/>
        <v>51122.94</v>
      </c>
    </row>
    <row r="77" spans="1:28" x14ac:dyDescent="0.25">
      <c r="A77" t="s">
        <v>361</v>
      </c>
      <c r="B77" s="38">
        <v>44505.360790856481</v>
      </c>
      <c r="C77">
        <v>76</v>
      </c>
      <c r="D77">
        <v>2020</v>
      </c>
      <c r="E77" t="s">
        <v>140</v>
      </c>
      <c r="F77">
        <v>173773.2</v>
      </c>
      <c r="G77">
        <v>0</v>
      </c>
      <c r="H77">
        <v>-1527.4</v>
      </c>
      <c r="I77">
        <v>0</v>
      </c>
      <c r="J77">
        <v>0</v>
      </c>
      <c r="K77">
        <v>0</v>
      </c>
      <c r="L77">
        <v>0</v>
      </c>
      <c r="M77">
        <v>-502.76</v>
      </c>
      <c r="N77">
        <v>0</v>
      </c>
      <c r="O77">
        <v>156244.15</v>
      </c>
      <c r="P77">
        <v>0</v>
      </c>
      <c r="Q77">
        <v>0</v>
      </c>
      <c r="R77">
        <v>0</v>
      </c>
      <c r="S77">
        <v>0</v>
      </c>
      <c r="T77">
        <v>0</v>
      </c>
      <c r="U77">
        <v>0</v>
      </c>
      <c r="V77">
        <v>0</v>
      </c>
      <c r="W77">
        <v>0</v>
      </c>
      <c r="X77">
        <v>0</v>
      </c>
      <c r="Y77">
        <v>0</v>
      </c>
      <c r="AA77" s="1">
        <v>97936.430000000008</v>
      </c>
      <c r="AB77" s="1">
        <f t="shared" si="1"/>
        <v>57804.959999999977</v>
      </c>
    </row>
    <row r="78" spans="1:28" x14ac:dyDescent="0.25">
      <c r="A78" t="s">
        <v>361</v>
      </c>
      <c r="B78" s="38">
        <v>44505.360790856481</v>
      </c>
      <c r="C78">
        <v>77</v>
      </c>
      <c r="D78">
        <v>2020</v>
      </c>
      <c r="E78" t="s">
        <v>139</v>
      </c>
      <c r="F78">
        <v>488401</v>
      </c>
      <c r="G78">
        <v>0</v>
      </c>
      <c r="H78">
        <v>-1114.24</v>
      </c>
      <c r="I78">
        <v>0</v>
      </c>
      <c r="J78">
        <v>0</v>
      </c>
      <c r="K78">
        <v>0</v>
      </c>
      <c r="L78">
        <v>0</v>
      </c>
      <c r="M78">
        <v>-1093.22</v>
      </c>
      <c r="N78">
        <v>0</v>
      </c>
      <c r="O78">
        <v>474613.89</v>
      </c>
      <c r="P78">
        <v>0</v>
      </c>
      <c r="Q78">
        <v>0</v>
      </c>
      <c r="R78">
        <v>0</v>
      </c>
      <c r="S78">
        <v>0</v>
      </c>
      <c r="T78">
        <v>0</v>
      </c>
      <c r="U78">
        <v>0</v>
      </c>
      <c r="V78">
        <v>0</v>
      </c>
      <c r="W78">
        <v>0</v>
      </c>
      <c r="X78">
        <v>0</v>
      </c>
      <c r="Y78">
        <v>0</v>
      </c>
      <c r="AA78" s="1">
        <v>179792.05</v>
      </c>
      <c r="AB78" s="1">
        <f t="shared" si="1"/>
        <v>293728.62000000005</v>
      </c>
    </row>
    <row r="79" spans="1:28" x14ac:dyDescent="0.25">
      <c r="A79" t="s">
        <v>361</v>
      </c>
      <c r="B79" s="38">
        <v>44505.360790856481</v>
      </c>
      <c r="C79">
        <v>78</v>
      </c>
      <c r="D79">
        <v>2020</v>
      </c>
      <c r="E79" t="s">
        <v>138</v>
      </c>
      <c r="F79">
        <v>122845.82</v>
      </c>
      <c r="G79">
        <v>250.58</v>
      </c>
      <c r="H79">
        <v>-495.58</v>
      </c>
      <c r="I79">
        <v>0</v>
      </c>
      <c r="J79">
        <v>0</v>
      </c>
      <c r="K79">
        <v>0</v>
      </c>
      <c r="L79">
        <v>0</v>
      </c>
      <c r="M79">
        <v>3294.06</v>
      </c>
      <c r="N79">
        <v>0</v>
      </c>
      <c r="O79">
        <v>117273.74</v>
      </c>
      <c r="P79">
        <v>0</v>
      </c>
      <c r="Q79">
        <v>0</v>
      </c>
      <c r="R79">
        <v>0</v>
      </c>
      <c r="S79">
        <v>0</v>
      </c>
      <c r="T79">
        <v>0</v>
      </c>
      <c r="U79">
        <v>0</v>
      </c>
      <c r="V79">
        <v>0</v>
      </c>
      <c r="W79">
        <v>0</v>
      </c>
      <c r="X79">
        <v>0</v>
      </c>
      <c r="Y79">
        <v>0</v>
      </c>
      <c r="AA79" s="1">
        <v>48788.23</v>
      </c>
      <c r="AB79" s="1">
        <f t="shared" si="1"/>
        <v>71779.570000000007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B1FD-62AE-47CD-8300-5E29035AAF39}">
  <dimension ref="B1:E79"/>
  <sheetViews>
    <sheetView workbookViewId="0">
      <selection activeCell="C1" sqref="C1:C1048576"/>
    </sheetView>
  </sheetViews>
  <sheetFormatPr defaultRowHeight="15" x14ac:dyDescent="0.25"/>
  <cols>
    <col min="2" max="2" width="9.85546875" bestFit="1" customWidth="1"/>
    <col min="3" max="3" width="10.7109375" style="22" bestFit="1" customWidth="1"/>
    <col min="4" max="4" width="11.5703125" style="22" bestFit="1" customWidth="1"/>
    <col min="5" max="5" width="12.42578125" style="22" bestFit="1" customWidth="1"/>
  </cols>
  <sheetData>
    <row r="1" spans="2:5" x14ac:dyDescent="0.25">
      <c r="B1" t="s">
        <v>341</v>
      </c>
      <c r="C1" s="22" t="s">
        <v>383</v>
      </c>
      <c r="D1" s="22" t="s">
        <v>390</v>
      </c>
    </row>
    <row r="2" spans="2:5" x14ac:dyDescent="0.25">
      <c r="B2" t="s">
        <v>318</v>
      </c>
      <c r="C2" s="22">
        <f>SUMIF('DEVNET-REC-SUM-CSV'!B:B,COMPARE!B2,'DEVNET-REC-SUM-CSV'!S:S)</f>
        <v>94501.659999999989</v>
      </c>
      <c r="D2" s="22" t="e">
        <f>SUMIF(Summary!A:A,COMPARE!B2,Summary!#REF!)</f>
        <v>#REF!</v>
      </c>
      <c r="E2" s="22" t="e">
        <f>SUM(C2-D2)</f>
        <v>#REF!</v>
      </c>
    </row>
    <row r="3" spans="2:5" x14ac:dyDescent="0.25">
      <c r="B3" t="s">
        <v>315</v>
      </c>
      <c r="C3" s="22">
        <f>SUMIF('DEVNET-REC-SUM-CSV'!B:B,COMPARE!B3,'DEVNET-REC-SUM-CSV'!S:S)</f>
        <v>5974.17</v>
      </c>
      <c r="D3" s="22" t="e">
        <f>SUMIF(Summary!A:A,COMPARE!B3,Summary!#REF!)</f>
        <v>#REF!</v>
      </c>
      <c r="E3" s="22" t="e">
        <f t="shared" ref="E3:E66" si="0">SUM(C3-D3)</f>
        <v>#REF!</v>
      </c>
    </row>
    <row r="4" spans="2:5" x14ac:dyDescent="0.25">
      <c r="B4" t="s">
        <v>313</v>
      </c>
      <c r="C4" s="22">
        <f>SUMIF('DEVNET-REC-SUM-CSV'!B:B,COMPARE!B4,'DEVNET-REC-SUM-CSV'!S:S)</f>
        <v>17642.84</v>
      </c>
      <c r="D4" s="22" t="e">
        <f>SUMIF(Summary!A:A,COMPARE!B4,Summary!#REF!)</f>
        <v>#REF!</v>
      </c>
      <c r="E4" s="22" t="e">
        <f t="shared" si="0"/>
        <v>#REF!</v>
      </c>
    </row>
    <row r="5" spans="2:5" x14ac:dyDescent="0.25">
      <c r="B5" t="s">
        <v>311</v>
      </c>
      <c r="C5" s="22">
        <f>SUMIF('DEVNET-REC-SUM-CSV'!B:B,COMPARE!B5,'DEVNET-REC-SUM-CSV'!S:S)</f>
        <v>4279.21</v>
      </c>
      <c r="D5" s="22" t="e">
        <f>SUMIF(Summary!A:A,COMPARE!B5,Summary!#REF!)</f>
        <v>#REF!</v>
      </c>
      <c r="E5" s="22" t="e">
        <f t="shared" si="0"/>
        <v>#REF!</v>
      </c>
    </row>
    <row r="6" spans="2:5" x14ac:dyDescent="0.25">
      <c r="B6" t="s">
        <v>309</v>
      </c>
      <c r="C6" s="22">
        <f>SUMIF('DEVNET-REC-SUM-CSV'!B:B,COMPARE!B6,'DEVNET-REC-SUM-CSV'!S:S)</f>
        <v>72750.69</v>
      </c>
      <c r="D6" s="22" t="e">
        <f>SUMIF(Summary!A:A,COMPARE!B6,Summary!#REF!)</f>
        <v>#REF!</v>
      </c>
      <c r="E6" s="22" t="e">
        <f t="shared" si="0"/>
        <v>#REF!</v>
      </c>
    </row>
    <row r="7" spans="2:5" x14ac:dyDescent="0.25">
      <c r="B7" t="s">
        <v>307</v>
      </c>
      <c r="C7" s="22">
        <f>SUMIF('DEVNET-REC-SUM-CSV'!B:B,COMPARE!B7,'DEVNET-REC-SUM-CSV'!S:S)</f>
        <v>2594.8200000000002</v>
      </c>
      <c r="D7" s="22" t="e">
        <f>SUMIF(Summary!A:A,COMPARE!B7,Summary!#REF!)</f>
        <v>#REF!</v>
      </c>
      <c r="E7" s="22" t="e">
        <f t="shared" si="0"/>
        <v>#REF!</v>
      </c>
    </row>
    <row r="8" spans="2:5" x14ac:dyDescent="0.25">
      <c r="B8" t="s">
        <v>305</v>
      </c>
      <c r="C8" s="22">
        <f>SUMIF('DEVNET-REC-SUM-CSV'!B:B,COMPARE!B8,'DEVNET-REC-SUM-CSV'!S:S)</f>
        <v>17757.269999999997</v>
      </c>
      <c r="D8" s="22" t="e">
        <f>SUMIF(Summary!A:A,COMPARE!B8,Summary!#REF!)</f>
        <v>#REF!</v>
      </c>
      <c r="E8" s="22" t="e">
        <f t="shared" si="0"/>
        <v>#REF!</v>
      </c>
    </row>
    <row r="9" spans="2:5" x14ac:dyDescent="0.25">
      <c r="B9" t="s">
        <v>303</v>
      </c>
      <c r="C9" s="22">
        <f>SUMIF('DEVNET-REC-SUM-CSV'!B:B,COMPARE!B9,'DEVNET-REC-SUM-CSV'!S:S)</f>
        <v>2143.6399999999994</v>
      </c>
      <c r="D9" s="22" t="e">
        <f>SUMIF(Summary!A:A,COMPARE!B9,Summary!#REF!)</f>
        <v>#REF!</v>
      </c>
      <c r="E9" s="22" t="e">
        <f t="shared" si="0"/>
        <v>#REF!</v>
      </c>
    </row>
    <row r="10" spans="2:5" x14ac:dyDescent="0.25">
      <c r="B10" t="s">
        <v>301</v>
      </c>
      <c r="C10" s="22">
        <f>SUMIF('DEVNET-REC-SUM-CSV'!B:B,COMPARE!B10,'DEVNET-REC-SUM-CSV'!S:S)</f>
        <v>284.01000000000005</v>
      </c>
      <c r="D10" s="22" t="e">
        <f>SUMIF(Summary!A:A,COMPARE!B10,Summary!#REF!)</f>
        <v>#REF!</v>
      </c>
      <c r="E10" s="22" t="e">
        <f t="shared" si="0"/>
        <v>#REF!</v>
      </c>
    </row>
    <row r="11" spans="2:5" x14ac:dyDescent="0.25">
      <c r="B11" t="s">
        <v>299</v>
      </c>
      <c r="C11" s="22">
        <f>SUMIF('DEVNET-REC-SUM-CSV'!B:B,COMPARE!B11,'DEVNET-REC-SUM-CSV'!S:S)</f>
        <v>58294.280000000006</v>
      </c>
      <c r="D11" s="22" t="e">
        <f>SUMIF(Summary!A:A,COMPARE!B11,Summary!#REF!)</f>
        <v>#REF!</v>
      </c>
      <c r="E11" s="22" t="e">
        <f t="shared" si="0"/>
        <v>#REF!</v>
      </c>
    </row>
    <row r="12" spans="2:5" x14ac:dyDescent="0.25">
      <c r="B12" t="s">
        <v>297</v>
      </c>
      <c r="C12" s="22">
        <f>SUMIF('DEVNET-REC-SUM-CSV'!B:B,COMPARE!B12,'DEVNET-REC-SUM-CSV'!S:S)</f>
        <v>33333.56</v>
      </c>
      <c r="D12" s="22" t="e">
        <f>SUMIF(Summary!A:A,COMPARE!B12,Summary!#REF!)</f>
        <v>#REF!</v>
      </c>
      <c r="E12" s="22" t="e">
        <f t="shared" si="0"/>
        <v>#REF!</v>
      </c>
    </row>
    <row r="13" spans="2:5" x14ac:dyDescent="0.25">
      <c r="B13" t="s">
        <v>295</v>
      </c>
      <c r="C13" s="22">
        <f>SUMIF('DEVNET-REC-SUM-CSV'!B:B,COMPARE!B13,'DEVNET-REC-SUM-CSV'!S:S)</f>
        <v>22471.56</v>
      </c>
      <c r="D13" s="22" t="e">
        <f>SUMIF(Summary!A:A,COMPARE!B13,Summary!#REF!)</f>
        <v>#REF!</v>
      </c>
      <c r="E13" s="22" t="e">
        <f t="shared" si="0"/>
        <v>#REF!</v>
      </c>
    </row>
    <row r="14" spans="2:5" x14ac:dyDescent="0.25">
      <c r="B14" t="s">
        <v>293</v>
      </c>
      <c r="C14" s="22">
        <f>SUMIF('DEVNET-REC-SUM-CSV'!B:B,COMPARE!B14,'DEVNET-REC-SUM-CSV'!S:S)</f>
        <v>35419.089999999997</v>
      </c>
      <c r="D14" s="22" t="e">
        <f>SUMIF(Summary!A:A,COMPARE!B14,Summary!#REF!)</f>
        <v>#REF!</v>
      </c>
      <c r="E14" s="22" t="e">
        <f t="shared" si="0"/>
        <v>#REF!</v>
      </c>
    </row>
    <row r="15" spans="2:5" x14ac:dyDescent="0.25">
      <c r="B15" t="s">
        <v>291</v>
      </c>
      <c r="C15" s="22">
        <f>SUMIF('DEVNET-REC-SUM-CSV'!B:B,COMPARE!B15,'DEVNET-REC-SUM-CSV'!S:S)</f>
        <v>12316.09</v>
      </c>
      <c r="D15" s="22" t="e">
        <f>SUMIF(Summary!A:A,COMPARE!B15,Summary!#REF!)</f>
        <v>#REF!</v>
      </c>
      <c r="E15" s="22" t="e">
        <f t="shared" si="0"/>
        <v>#REF!</v>
      </c>
    </row>
    <row r="16" spans="2:5" x14ac:dyDescent="0.25">
      <c r="B16" t="s">
        <v>283</v>
      </c>
      <c r="C16" s="22">
        <f>SUMIF('DEVNET-REC-SUM-CSV'!B:B,COMPARE!B16,'DEVNET-REC-SUM-CSV'!S:S)</f>
        <v>80705.549999999988</v>
      </c>
      <c r="D16" s="22" t="e">
        <f>SUMIF(Summary!A:A,COMPARE!B16,Summary!#REF!)</f>
        <v>#REF!</v>
      </c>
      <c r="E16" s="22" t="e">
        <f t="shared" si="0"/>
        <v>#REF!</v>
      </c>
    </row>
    <row r="17" spans="2:5" x14ac:dyDescent="0.25">
      <c r="B17" t="s">
        <v>281</v>
      </c>
      <c r="C17" s="22">
        <f>SUMIF('DEVNET-REC-SUM-CSV'!B:B,COMPARE!B17,'DEVNET-REC-SUM-CSV'!S:S)</f>
        <v>39363.85</v>
      </c>
      <c r="D17" s="22" t="e">
        <f>SUMIF(Summary!A:A,COMPARE!B17,Summary!#REF!)</f>
        <v>#REF!</v>
      </c>
      <c r="E17" s="22" t="e">
        <f t="shared" si="0"/>
        <v>#REF!</v>
      </c>
    </row>
    <row r="18" spans="2:5" x14ac:dyDescent="0.25">
      <c r="B18" t="s">
        <v>277</v>
      </c>
      <c r="C18" s="22">
        <f>SUMIF('DEVNET-REC-SUM-CSV'!B:B,COMPARE!B18,'DEVNET-REC-SUM-CSV'!S:S)</f>
        <v>15027.07</v>
      </c>
      <c r="D18" s="22" t="e">
        <f>SUMIF(Summary!A:A,COMPARE!B18,Summary!#REF!)</f>
        <v>#REF!</v>
      </c>
      <c r="E18" s="22" t="e">
        <f t="shared" si="0"/>
        <v>#REF!</v>
      </c>
    </row>
    <row r="19" spans="2:5" x14ac:dyDescent="0.25">
      <c r="B19" t="s">
        <v>274</v>
      </c>
      <c r="C19" s="22">
        <f>SUMIF('DEVNET-REC-SUM-CSV'!B:B,COMPARE!B19,'DEVNET-REC-SUM-CSV'!S:S)</f>
        <v>1890.22</v>
      </c>
      <c r="D19" s="22" t="e">
        <f>SUMIF(Summary!A:A,COMPARE!B19,Summary!#REF!)</f>
        <v>#REF!</v>
      </c>
      <c r="E19" s="22" t="e">
        <f t="shared" si="0"/>
        <v>#REF!</v>
      </c>
    </row>
    <row r="20" spans="2:5" x14ac:dyDescent="0.25">
      <c r="B20" t="s">
        <v>272</v>
      </c>
      <c r="C20" s="22">
        <f>SUMIF('DEVNET-REC-SUM-CSV'!B:B,COMPARE!B20,'DEVNET-REC-SUM-CSV'!S:S)</f>
        <v>1177.28</v>
      </c>
      <c r="D20" s="22" t="e">
        <f>SUMIF(Summary!A:A,COMPARE!B20,Summary!#REF!)</f>
        <v>#REF!</v>
      </c>
      <c r="E20" s="22" t="e">
        <f t="shared" si="0"/>
        <v>#REF!</v>
      </c>
    </row>
    <row r="21" spans="2:5" x14ac:dyDescent="0.25">
      <c r="B21" t="s">
        <v>270</v>
      </c>
      <c r="C21" s="22">
        <f>SUMIF('DEVNET-REC-SUM-CSV'!B:B,COMPARE!B21,'DEVNET-REC-SUM-CSV'!S:S)</f>
        <v>381.0499999999999</v>
      </c>
      <c r="D21" s="22" t="e">
        <f>SUMIF(Summary!A:A,COMPARE!B21,Summary!#REF!)</f>
        <v>#REF!</v>
      </c>
      <c r="E21" s="22" t="e">
        <f t="shared" si="0"/>
        <v>#REF!</v>
      </c>
    </row>
    <row r="22" spans="2:5" x14ac:dyDescent="0.25">
      <c r="B22" t="s">
        <v>268</v>
      </c>
      <c r="C22" s="22">
        <f>SUMIF('DEVNET-REC-SUM-CSV'!B:B,COMPARE!B22,'DEVNET-REC-SUM-CSV'!S:S)</f>
        <v>364.01000000000005</v>
      </c>
      <c r="D22" s="22" t="e">
        <f>SUMIF(Summary!A:A,COMPARE!B22,Summary!#REF!)</f>
        <v>#REF!</v>
      </c>
      <c r="E22" s="22" t="e">
        <f t="shared" si="0"/>
        <v>#REF!</v>
      </c>
    </row>
    <row r="23" spans="2:5" x14ac:dyDescent="0.25">
      <c r="B23" t="s">
        <v>266</v>
      </c>
      <c r="C23" s="22">
        <f>SUMIF('DEVNET-REC-SUM-CSV'!B:B,COMPARE!B23,'DEVNET-REC-SUM-CSV'!S:S)</f>
        <v>7099.82</v>
      </c>
      <c r="D23" s="22" t="e">
        <f>SUMIF(Summary!A:A,COMPARE!B23,Summary!#REF!)</f>
        <v>#REF!</v>
      </c>
      <c r="E23" s="22" t="e">
        <f t="shared" si="0"/>
        <v>#REF!</v>
      </c>
    </row>
    <row r="24" spans="2:5" x14ac:dyDescent="0.25">
      <c r="B24" t="s">
        <v>264</v>
      </c>
      <c r="C24" s="22">
        <f>SUMIF('DEVNET-REC-SUM-CSV'!B:B,COMPARE!B24,'DEVNET-REC-SUM-CSV'!S:S)</f>
        <v>833.25</v>
      </c>
      <c r="D24" s="22" t="e">
        <f>SUMIF(Summary!A:A,COMPARE!B24,Summary!#REF!)</f>
        <v>#REF!</v>
      </c>
      <c r="E24" s="22" t="e">
        <f t="shared" si="0"/>
        <v>#REF!</v>
      </c>
    </row>
    <row r="25" spans="2:5" x14ac:dyDescent="0.25">
      <c r="B25" t="s">
        <v>261</v>
      </c>
      <c r="C25" s="22">
        <f>SUMIF('DEVNET-REC-SUM-CSV'!B:B,COMPARE!B25,'DEVNET-REC-SUM-CSV'!S:S)</f>
        <v>3019.1099999999997</v>
      </c>
      <c r="D25" s="22" t="e">
        <f>SUMIF(Summary!A:A,COMPARE!B25,Summary!#REF!)</f>
        <v>#REF!</v>
      </c>
      <c r="E25" s="22" t="e">
        <f t="shared" si="0"/>
        <v>#REF!</v>
      </c>
    </row>
    <row r="26" spans="2:5" x14ac:dyDescent="0.25">
      <c r="B26" t="s">
        <v>259</v>
      </c>
      <c r="C26" s="22">
        <f>SUMIF('DEVNET-REC-SUM-CSV'!B:B,COMPARE!B26,'DEVNET-REC-SUM-CSV'!S:S)</f>
        <v>248.07000000000002</v>
      </c>
      <c r="D26" s="22" t="e">
        <f>SUMIF(Summary!A:A,COMPARE!B26,Summary!#REF!)</f>
        <v>#REF!</v>
      </c>
      <c r="E26" s="22" t="e">
        <f t="shared" si="0"/>
        <v>#REF!</v>
      </c>
    </row>
    <row r="27" spans="2:5" x14ac:dyDescent="0.25">
      <c r="B27" t="s">
        <v>257</v>
      </c>
      <c r="C27" s="22">
        <f>SUMIF('DEVNET-REC-SUM-CSV'!B:B,COMPARE!B27,'DEVNET-REC-SUM-CSV'!S:S)</f>
        <v>3176.6300000000006</v>
      </c>
      <c r="D27" s="22" t="e">
        <f>SUMIF(Summary!A:A,COMPARE!B27,Summary!#REF!)</f>
        <v>#REF!</v>
      </c>
      <c r="E27" s="22" t="e">
        <f t="shared" si="0"/>
        <v>#REF!</v>
      </c>
    </row>
    <row r="28" spans="2:5" x14ac:dyDescent="0.25">
      <c r="B28" t="s">
        <v>255</v>
      </c>
      <c r="C28" s="22">
        <f>SUMIF('DEVNET-REC-SUM-CSV'!B:B,COMPARE!B28,'DEVNET-REC-SUM-CSV'!S:S)</f>
        <v>2797.9600000000009</v>
      </c>
      <c r="D28" s="22" t="e">
        <f>SUMIF(Summary!A:A,COMPARE!B28,Summary!#REF!)</f>
        <v>#REF!</v>
      </c>
      <c r="E28" s="22" t="e">
        <f t="shared" si="0"/>
        <v>#REF!</v>
      </c>
    </row>
    <row r="29" spans="2:5" x14ac:dyDescent="0.25">
      <c r="B29" t="s">
        <v>253</v>
      </c>
      <c r="C29" s="22">
        <f>SUMIF('DEVNET-REC-SUM-CSV'!B:B,COMPARE!B29,'DEVNET-REC-SUM-CSV'!S:S)</f>
        <v>5466.5099999999993</v>
      </c>
      <c r="D29" s="22" t="e">
        <f>SUMIF(Summary!A:A,COMPARE!B29,Summary!#REF!)</f>
        <v>#REF!</v>
      </c>
      <c r="E29" s="22" t="e">
        <f t="shared" si="0"/>
        <v>#REF!</v>
      </c>
    </row>
    <row r="30" spans="2:5" x14ac:dyDescent="0.25">
      <c r="B30" t="s">
        <v>251</v>
      </c>
      <c r="C30" s="22">
        <f>SUMIF('DEVNET-REC-SUM-CSV'!B:B,COMPARE!B30,'DEVNET-REC-SUM-CSV'!S:S)</f>
        <v>5337.37</v>
      </c>
      <c r="D30" s="22" t="e">
        <f>SUMIF(Summary!A:A,COMPARE!B30,Summary!#REF!)</f>
        <v>#REF!</v>
      </c>
      <c r="E30" s="22" t="e">
        <f t="shared" si="0"/>
        <v>#REF!</v>
      </c>
    </row>
    <row r="31" spans="2:5" x14ac:dyDescent="0.25">
      <c r="B31" t="s">
        <v>249</v>
      </c>
      <c r="C31" s="22">
        <f>SUMIF('DEVNET-REC-SUM-CSV'!B:B,COMPARE!B31,'DEVNET-REC-SUM-CSV'!S:S)</f>
        <v>4321.41</v>
      </c>
      <c r="D31" s="22" t="e">
        <f>SUMIF(Summary!A:A,COMPARE!B31,Summary!#REF!)</f>
        <v>#REF!</v>
      </c>
      <c r="E31" s="22" t="e">
        <f t="shared" si="0"/>
        <v>#REF!</v>
      </c>
    </row>
    <row r="32" spans="2:5" x14ac:dyDescent="0.25">
      <c r="B32" t="s">
        <v>247</v>
      </c>
      <c r="C32" s="22">
        <f>SUMIF('DEVNET-REC-SUM-CSV'!B:B,COMPARE!B32,'DEVNET-REC-SUM-CSV'!S:S)</f>
        <v>4923.66</v>
      </c>
      <c r="D32" s="22" t="e">
        <f>SUMIF(Summary!A:A,COMPARE!B32,Summary!#REF!)</f>
        <v>#REF!</v>
      </c>
      <c r="E32" s="22" t="e">
        <f t="shared" si="0"/>
        <v>#REF!</v>
      </c>
    </row>
    <row r="33" spans="2:5" x14ac:dyDescent="0.25">
      <c r="B33" t="s">
        <v>245</v>
      </c>
      <c r="C33" s="22">
        <f>SUMIF('DEVNET-REC-SUM-CSV'!B:B,COMPARE!B33,'DEVNET-REC-SUM-CSV'!S:S)</f>
        <v>537.66999999999996</v>
      </c>
      <c r="D33" s="22" t="e">
        <f>SUMIF(Summary!A:A,COMPARE!B33,Summary!#REF!)</f>
        <v>#REF!</v>
      </c>
      <c r="E33" s="22" t="e">
        <f t="shared" si="0"/>
        <v>#REF!</v>
      </c>
    </row>
    <row r="34" spans="2:5" x14ac:dyDescent="0.25">
      <c r="B34" t="s">
        <v>243</v>
      </c>
      <c r="C34" s="22">
        <f>SUMIF('DEVNET-REC-SUM-CSV'!B:B,COMPARE!B34,'DEVNET-REC-SUM-CSV'!S:S)</f>
        <v>284.58999999999997</v>
      </c>
      <c r="D34" s="22" t="e">
        <f>SUMIF(Summary!A:A,COMPARE!B34,Summary!#REF!)</f>
        <v>#REF!</v>
      </c>
      <c r="E34" s="22" t="e">
        <f t="shared" si="0"/>
        <v>#REF!</v>
      </c>
    </row>
    <row r="35" spans="2:5" x14ac:dyDescent="0.25">
      <c r="B35" t="s">
        <v>241</v>
      </c>
      <c r="C35" s="22">
        <f>SUMIF('DEVNET-REC-SUM-CSV'!B:B,COMPARE!B35,'DEVNET-REC-SUM-CSV'!S:S)</f>
        <v>6525.3600000000006</v>
      </c>
      <c r="D35" s="22" t="e">
        <f>SUMIF(Summary!A:A,COMPARE!B35,Summary!#REF!)</f>
        <v>#REF!</v>
      </c>
      <c r="E35" s="22" t="e">
        <f t="shared" si="0"/>
        <v>#REF!</v>
      </c>
    </row>
    <row r="36" spans="2:5" x14ac:dyDescent="0.25">
      <c r="B36" t="s">
        <v>238</v>
      </c>
      <c r="C36" s="22">
        <f>SUMIF('DEVNET-REC-SUM-CSV'!B:B,COMPARE!B36,'DEVNET-REC-SUM-CSV'!S:S)</f>
        <v>3347.94</v>
      </c>
      <c r="D36" s="22" t="e">
        <f>SUMIF(Summary!A:A,COMPARE!B36,Summary!#REF!)</f>
        <v>#REF!</v>
      </c>
      <c r="E36" s="22" t="e">
        <f t="shared" si="0"/>
        <v>#REF!</v>
      </c>
    </row>
    <row r="37" spans="2:5" x14ac:dyDescent="0.25">
      <c r="B37" t="s">
        <v>236</v>
      </c>
      <c r="C37" s="22">
        <f>SUMIF('DEVNET-REC-SUM-CSV'!B:B,COMPARE!B37,'DEVNET-REC-SUM-CSV'!S:S)</f>
        <v>3108.76</v>
      </c>
      <c r="D37" s="22" t="e">
        <f>SUMIF(Summary!A:A,COMPARE!B37,Summary!#REF!)</f>
        <v>#REF!</v>
      </c>
      <c r="E37" s="22" t="e">
        <f t="shared" si="0"/>
        <v>#REF!</v>
      </c>
    </row>
    <row r="38" spans="2:5" x14ac:dyDescent="0.25">
      <c r="B38" t="s">
        <v>234</v>
      </c>
      <c r="C38" s="22">
        <f>SUMIF('DEVNET-REC-SUM-CSV'!B:B,COMPARE!B38,'DEVNET-REC-SUM-CSV'!S:S)</f>
        <v>3453.9</v>
      </c>
      <c r="D38" s="22" t="e">
        <f>SUMIF(Summary!A:A,COMPARE!B38,Summary!#REF!)</f>
        <v>#REF!</v>
      </c>
      <c r="E38" s="22" t="e">
        <f t="shared" si="0"/>
        <v>#REF!</v>
      </c>
    </row>
    <row r="39" spans="2:5" x14ac:dyDescent="0.25">
      <c r="B39" t="s">
        <v>232</v>
      </c>
      <c r="C39" s="22">
        <f>SUMIF('DEVNET-REC-SUM-CSV'!B:B,COMPARE!B39,'DEVNET-REC-SUM-CSV'!S:S)</f>
        <v>2627.54</v>
      </c>
      <c r="D39" s="22" t="e">
        <f>SUMIF(Summary!A:A,COMPARE!B39,Summary!#REF!)</f>
        <v>#REF!</v>
      </c>
      <c r="E39" s="22" t="e">
        <f t="shared" si="0"/>
        <v>#REF!</v>
      </c>
    </row>
    <row r="40" spans="2:5" x14ac:dyDescent="0.25">
      <c r="B40" t="s">
        <v>230</v>
      </c>
      <c r="C40" s="22">
        <f>SUMIF('DEVNET-REC-SUM-CSV'!B:B,COMPARE!B40,'DEVNET-REC-SUM-CSV'!S:S)</f>
        <v>2622.4900000000002</v>
      </c>
      <c r="D40" s="22" t="e">
        <f>SUMIF(Summary!A:A,COMPARE!B40,Summary!#REF!)</f>
        <v>#REF!</v>
      </c>
      <c r="E40" s="22" t="e">
        <f t="shared" si="0"/>
        <v>#REF!</v>
      </c>
    </row>
    <row r="41" spans="2:5" x14ac:dyDescent="0.25">
      <c r="B41" t="s">
        <v>228</v>
      </c>
      <c r="C41" s="22">
        <f>SUMIF('DEVNET-REC-SUM-CSV'!B:B,COMPARE!B41,'DEVNET-REC-SUM-CSV'!S:S)</f>
        <v>1418.34</v>
      </c>
      <c r="D41" s="22" t="e">
        <f>SUMIF(Summary!A:A,COMPARE!B41,Summary!#REF!)</f>
        <v>#REF!</v>
      </c>
      <c r="E41" s="22" t="e">
        <f t="shared" si="0"/>
        <v>#REF!</v>
      </c>
    </row>
    <row r="42" spans="2:5" x14ac:dyDescent="0.25">
      <c r="B42" t="s">
        <v>223</v>
      </c>
      <c r="C42" s="22">
        <f>SUMIF('DEVNET-REC-SUM-CSV'!B:B,COMPARE!B42,'DEVNET-REC-SUM-CSV'!S:S)</f>
        <v>747.75</v>
      </c>
      <c r="D42" s="22" t="e">
        <f>SUMIF(Summary!A:A,COMPARE!B42,Summary!#REF!)</f>
        <v>#REF!</v>
      </c>
      <c r="E42" s="22" t="e">
        <f t="shared" si="0"/>
        <v>#REF!</v>
      </c>
    </row>
    <row r="43" spans="2:5" x14ac:dyDescent="0.25">
      <c r="B43" t="s">
        <v>221</v>
      </c>
      <c r="C43" s="22">
        <f>SUMIF('DEVNET-REC-SUM-CSV'!B:B,COMPARE!B43,'DEVNET-REC-SUM-CSV'!S:S)</f>
        <v>40746.050000000003</v>
      </c>
      <c r="D43" s="22" t="e">
        <f>SUMIF(Summary!A:A,COMPARE!B43,Summary!#REF!)</f>
        <v>#REF!</v>
      </c>
      <c r="E43" s="22" t="e">
        <f t="shared" si="0"/>
        <v>#REF!</v>
      </c>
    </row>
    <row r="44" spans="2:5" x14ac:dyDescent="0.25">
      <c r="B44" t="s">
        <v>220</v>
      </c>
      <c r="C44" s="22">
        <f>SUMIF('DEVNET-REC-SUM-CSV'!B:B,COMPARE!B44,'DEVNET-REC-SUM-CSV'!S:S)</f>
        <v>541.78000000000009</v>
      </c>
      <c r="D44" s="22" t="e">
        <f>SUMIF(Summary!A:A,COMPARE!B44,Summary!#REF!)</f>
        <v>#REF!</v>
      </c>
      <c r="E44" s="22" t="e">
        <f t="shared" si="0"/>
        <v>#REF!</v>
      </c>
    </row>
    <row r="45" spans="2:5" x14ac:dyDescent="0.25">
      <c r="B45" t="s">
        <v>219</v>
      </c>
      <c r="C45" s="22">
        <f>SUMIF('DEVNET-REC-SUM-CSV'!B:B,COMPARE!B45,'DEVNET-REC-SUM-CSV'!S:S)</f>
        <v>10621.21</v>
      </c>
      <c r="D45" s="22" t="e">
        <f>SUMIF(Summary!A:A,COMPARE!B45,Summary!#REF!)</f>
        <v>#REF!</v>
      </c>
      <c r="E45" s="22" t="e">
        <f t="shared" si="0"/>
        <v>#REF!</v>
      </c>
    </row>
    <row r="46" spans="2:5" x14ac:dyDescent="0.25">
      <c r="B46" t="s">
        <v>218</v>
      </c>
      <c r="C46" s="22">
        <f>SUMIF('DEVNET-REC-SUM-CSV'!B:B,COMPARE!B46,'DEVNET-REC-SUM-CSV'!S:S)</f>
        <v>172.26</v>
      </c>
      <c r="D46" s="22" t="e">
        <f>SUMIF(Summary!A:A,COMPARE!B46,Summary!#REF!)</f>
        <v>#REF!</v>
      </c>
      <c r="E46" s="22" t="e">
        <f t="shared" si="0"/>
        <v>#REF!</v>
      </c>
    </row>
    <row r="47" spans="2:5" x14ac:dyDescent="0.25">
      <c r="B47" t="s">
        <v>216</v>
      </c>
      <c r="C47" s="22">
        <f>SUMIF('DEVNET-REC-SUM-CSV'!B:B,COMPARE!B47,'DEVNET-REC-SUM-CSV'!S:S)</f>
        <v>621.57999999999993</v>
      </c>
      <c r="D47" s="22" t="e">
        <f>SUMIF(Summary!A:A,COMPARE!B47,Summary!#REF!)</f>
        <v>#REF!</v>
      </c>
      <c r="E47" s="22" t="e">
        <f t="shared" si="0"/>
        <v>#REF!</v>
      </c>
    </row>
    <row r="48" spans="2:5" x14ac:dyDescent="0.25">
      <c r="B48" t="s">
        <v>215</v>
      </c>
      <c r="C48" s="22">
        <f>SUMIF('DEVNET-REC-SUM-CSV'!B:B,COMPARE!B48,'DEVNET-REC-SUM-CSV'!S:S)</f>
        <v>474.09</v>
      </c>
      <c r="D48" s="22" t="e">
        <f>SUMIF(Summary!A:A,COMPARE!B48,Summary!#REF!)</f>
        <v>#REF!</v>
      </c>
      <c r="E48" s="22" t="e">
        <f t="shared" si="0"/>
        <v>#REF!</v>
      </c>
    </row>
    <row r="49" spans="2:5" x14ac:dyDescent="0.25">
      <c r="B49" t="s">
        <v>213</v>
      </c>
      <c r="C49" s="22">
        <f>SUMIF('DEVNET-REC-SUM-CSV'!B:B,COMPARE!B49,'DEVNET-REC-SUM-CSV'!S:S)</f>
        <v>88.47</v>
      </c>
      <c r="D49" s="22" t="e">
        <f>SUMIF(Summary!A:A,COMPARE!B49,Summary!#REF!)</f>
        <v>#REF!</v>
      </c>
      <c r="E49" s="22" t="e">
        <f t="shared" si="0"/>
        <v>#REF!</v>
      </c>
    </row>
    <row r="50" spans="2:5" x14ac:dyDescent="0.25">
      <c r="B50" t="s">
        <v>211</v>
      </c>
      <c r="C50" s="22">
        <f>SUMIF('DEVNET-REC-SUM-CSV'!B:B,COMPARE!B50,'DEVNET-REC-SUM-CSV'!S:S)</f>
        <v>3.55</v>
      </c>
      <c r="D50" s="22" t="e">
        <f>SUMIF(Summary!A:A,COMPARE!B50,Summary!#REF!)</f>
        <v>#REF!</v>
      </c>
      <c r="E50" s="22" t="e">
        <f t="shared" si="0"/>
        <v>#REF!</v>
      </c>
    </row>
    <row r="51" spans="2:5" x14ac:dyDescent="0.25">
      <c r="B51" t="s">
        <v>210</v>
      </c>
      <c r="C51" s="22">
        <f>SUMIF('DEVNET-REC-SUM-CSV'!B:B,COMPARE!B51,'DEVNET-REC-SUM-CSV'!S:S)</f>
        <v>387.80999999999995</v>
      </c>
      <c r="D51" s="22" t="e">
        <f>SUMIF(Summary!A:A,COMPARE!B51,Summary!#REF!)</f>
        <v>#REF!</v>
      </c>
      <c r="E51" s="22" t="e">
        <f t="shared" si="0"/>
        <v>#REF!</v>
      </c>
    </row>
    <row r="52" spans="2:5" x14ac:dyDescent="0.25">
      <c r="B52" t="s">
        <v>209</v>
      </c>
      <c r="C52" s="22">
        <f>SUMIF('DEVNET-REC-SUM-CSV'!B:B,COMPARE!B52,'DEVNET-REC-SUM-CSV'!S:S)</f>
        <v>1719.7299999999998</v>
      </c>
      <c r="D52" s="22" t="e">
        <f>SUMIF(Summary!A:A,COMPARE!B52,Summary!#REF!)</f>
        <v>#REF!</v>
      </c>
      <c r="E52" s="22" t="e">
        <f t="shared" si="0"/>
        <v>#REF!</v>
      </c>
    </row>
    <row r="53" spans="2:5" x14ac:dyDescent="0.25">
      <c r="B53" t="s">
        <v>208</v>
      </c>
      <c r="C53" s="22">
        <f>SUMIF('DEVNET-REC-SUM-CSV'!B:B,COMPARE!B53,'DEVNET-REC-SUM-CSV'!S:S)</f>
        <v>4318.3700000000008</v>
      </c>
      <c r="D53" s="22" t="e">
        <f>SUMIF(Summary!A:A,COMPARE!B53,Summary!#REF!)</f>
        <v>#REF!</v>
      </c>
      <c r="E53" s="22" t="e">
        <f t="shared" si="0"/>
        <v>#REF!</v>
      </c>
    </row>
    <row r="54" spans="2:5" x14ac:dyDescent="0.25">
      <c r="B54" t="s">
        <v>207</v>
      </c>
      <c r="C54" s="22">
        <f>SUMIF('DEVNET-REC-SUM-CSV'!B:B,COMPARE!B54,'DEVNET-REC-SUM-CSV'!S:S)</f>
        <v>1558.07</v>
      </c>
      <c r="D54" s="22" t="e">
        <f>SUMIF(Summary!A:A,COMPARE!B54,Summary!#REF!)</f>
        <v>#REF!</v>
      </c>
      <c r="E54" s="22" t="e">
        <f t="shared" si="0"/>
        <v>#REF!</v>
      </c>
    </row>
    <row r="55" spans="2:5" x14ac:dyDescent="0.25">
      <c r="B55" t="s">
        <v>205</v>
      </c>
      <c r="C55" s="22">
        <f>SUMIF('DEVNET-REC-SUM-CSV'!B:B,COMPARE!B55,'DEVNET-REC-SUM-CSV'!S:S)</f>
        <v>1223.9699999999998</v>
      </c>
      <c r="D55" s="22" t="e">
        <f>SUMIF(Summary!A:A,COMPARE!B55,Summary!#REF!)</f>
        <v>#REF!</v>
      </c>
      <c r="E55" s="22" t="e">
        <f t="shared" si="0"/>
        <v>#REF!</v>
      </c>
    </row>
    <row r="56" spans="2:5" x14ac:dyDescent="0.25">
      <c r="B56" t="s">
        <v>204</v>
      </c>
      <c r="C56" s="22">
        <f>SUMIF('DEVNET-REC-SUM-CSV'!B:B,COMPARE!B56,'DEVNET-REC-SUM-CSV'!S:S)</f>
        <v>1256.7500000000002</v>
      </c>
      <c r="D56" s="22" t="e">
        <f>SUMIF(Summary!A:A,COMPARE!B56,Summary!#REF!)</f>
        <v>#REF!</v>
      </c>
      <c r="E56" s="22" t="e">
        <f t="shared" si="0"/>
        <v>#REF!</v>
      </c>
    </row>
    <row r="57" spans="2:5" x14ac:dyDescent="0.25">
      <c r="B57" t="s">
        <v>201</v>
      </c>
      <c r="C57" s="22">
        <f>SUMIF('DEVNET-REC-SUM-CSV'!B:B,COMPARE!B57,'DEVNET-REC-SUM-CSV'!S:S)</f>
        <v>50169.460000000006</v>
      </c>
      <c r="D57" s="22" t="e">
        <f>SUMIF(Summary!A:A,COMPARE!B57,Summary!#REF!)</f>
        <v>#REF!</v>
      </c>
      <c r="E57" s="22" t="e">
        <f t="shared" si="0"/>
        <v>#REF!</v>
      </c>
    </row>
    <row r="58" spans="2:5" x14ac:dyDescent="0.25">
      <c r="B58" t="s">
        <v>200</v>
      </c>
      <c r="C58" s="22">
        <f>SUMIF('DEVNET-REC-SUM-CSV'!B:B,COMPARE!B58,'DEVNET-REC-SUM-CSV'!S:S)</f>
        <v>4576.3500000000004</v>
      </c>
      <c r="D58" s="22" t="e">
        <f>SUMIF(Summary!A:A,COMPARE!B58,Summary!#REF!)</f>
        <v>#REF!</v>
      </c>
      <c r="E58" s="22" t="e">
        <f t="shared" si="0"/>
        <v>#REF!</v>
      </c>
    </row>
    <row r="59" spans="2:5" x14ac:dyDescent="0.25">
      <c r="B59" t="s">
        <v>199</v>
      </c>
      <c r="C59" s="22">
        <f>SUMIF('DEVNET-REC-SUM-CSV'!B:B,COMPARE!B59,'DEVNET-REC-SUM-CSV'!S:S)</f>
        <v>19316.669999999998</v>
      </c>
      <c r="D59" s="22" t="e">
        <f>SUMIF(Summary!A:A,COMPARE!B59,Summary!#REF!)</f>
        <v>#REF!</v>
      </c>
      <c r="E59" s="22" t="e">
        <f t="shared" si="0"/>
        <v>#REF!</v>
      </c>
    </row>
    <row r="60" spans="2:5" x14ac:dyDescent="0.25">
      <c r="B60" t="s">
        <v>182</v>
      </c>
      <c r="C60" s="22">
        <f>SUMIF('DEVNET-REC-SUM-CSV'!B:B,COMPARE!B60,'DEVNET-REC-SUM-CSV'!S:S)</f>
        <v>341.64</v>
      </c>
      <c r="D60" s="22" t="e">
        <f>SUMIF(Summary!A:A,COMPARE!B60,Summary!#REF!)</f>
        <v>#REF!</v>
      </c>
      <c r="E60" s="22" t="e">
        <f t="shared" si="0"/>
        <v>#REF!</v>
      </c>
    </row>
    <row r="61" spans="2:5" x14ac:dyDescent="0.25">
      <c r="B61" t="s">
        <v>179</v>
      </c>
      <c r="C61" s="22">
        <f>SUMIF('DEVNET-REC-SUM-CSV'!B:B,COMPARE!B61,'DEVNET-REC-SUM-CSV'!S:S)</f>
        <v>9408.8799999999992</v>
      </c>
      <c r="D61" s="22" t="e">
        <f>SUMIF(Summary!A:A,COMPARE!B61,Summary!#REF!)</f>
        <v>#REF!</v>
      </c>
      <c r="E61" s="22" t="e">
        <f t="shared" si="0"/>
        <v>#REF!</v>
      </c>
    </row>
    <row r="62" spans="2:5" x14ac:dyDescent="0.25">
      <c r="B62" t="s">
        <v>177</v>
      </c>
      <c r="C62" s="22">
        <f>SUMIF('DEVNET-REC-SUM-CSV'!B:B,COMPARE!B62,'DEVNET-REC-SUM-CSV'!S:S)</f>
        <v>55.96</v>
      </c>
      <c r="D62" s="22" t="e">
        <f>SUMIF(Summary!A:A,COMPARE!B62,Summary!#REF!)</f>
        <v>#REF!</v>
      </c>
      <c r="E62" s="22" t="e">
        <f t="shared" si="0"/>
        <v>#REF!</v>
      </c>
    </row>
    <row r="63" spans="2:5" x14ac:dyDescent="0.25">
      <c r="B63" t="s">
        <v>175</v>
      </c>
      <c r="C63" s="22">
        <f>SUMIF('DEVNET-REC-SUM-CSV'!B:B,COMPARE!B63,'DEVNET-REC-SUM-CSV'!S:S)</f>
        <v>34.83</v>
      </c>
      <c r="D63" s="22" t="e">
        <f>SUMIF(Summary!A:A,COMPARE!B63,Summary!#REF!)</f>
        <v>#REF!</v>
      </c>
      <c r="E63" s="22" t="e">
        <f t="shared" si="0"/>
        <v>#REF!</v>
      </c>
    </row>
    <row r="64" spans="2:5" x14ac:dyDescent="0.25">
      <c r="B64" t="s">
        <v>170</v>
      </c>
      <c r="C64" s="22">
        <f>SUMIF('DEVNET-REC-SUM-CSV'!B:B,COMPARE!B64,'DEVNET-REC-SUM-CSV'!S:S)</f>
        <v>10163.91</v>
      </c>
      <c r="D64" s="22" t="e">
        <f>SUMIF(Summary!A:A,COMPARE!B64,Summary!#REF!)</f>
        <v>#REF!</v>
      </c>
      <c r="E64" s="22" t="e">
        <f t="shared" si="0"/>
        <v>#REF!</v>
      </c>
    </row>
    <row r="65" spans="2:5" x14ac:dyDescent="0.25">
      <c r="B65" t="s">
        <v>167</v>
      </c>
      <c r="C65" s="22">
        <f>SUMIF('DEVNET-REC-SUM-CSV'!B:B,COMPARE!B65,'DEVNET-REC-SUM-CSV'!S:S)</f>
        <v>441.81</v>
      </c>
      <c r="D65" s="22" t="e">
        <f>SUMIF(Summary!A:A,COMPARE!B65,Summary!#REF!)</f>
        <v>#REF!</v>
      </c>
      <c r="E65" s="22" t="e">
        <f t="shared" si="0"/>
        <v>#REF!</v>
      </c>
    </row>
    <row r="66" spans="2:5" x14ac:dyDescent="0.25">
      <c r="B66" t="s">
        <v>166</v>
      </c>
      <c r="C66" s="22">
        <f>SUMIF('DEVNET-REC-SUM-CSV'!B:B,COMPARE!B66,'DEVNET-REC-SUM-CSV'!S:S)</f>
        <v>1607.84</v>
      </c>
      <c r="D66" s="22" t="e">
        <f>SUMIF(Summary!A:A,COMPARE!B66,Summary!#REF!)</f>
        <v>#REF!</v>
      </c>
      <c r="E66" s="22" t="e">
        <f t="shared" si="0"/>
        <v>#REF!</v>
      </c>
    </row>
    <row r="67" spans="2:5" x14ac:dyDescent="0.25">
      <c r="B67" t="s">
        <v>163</v>
      </c>
      <c r="C67" s="22">
        <f>SUMIF('DEVNET-REC-SUM-CSV'!B:B,COMPARE!B67,'DEVNET-REC-SUM-CSV'!S:S)</f>
        <v>1053.4299999999998</v>
      </c>
      <c r="D67" s="22" t="e">
        <f>SUMIF(Summary!A:A,COMPARE!B67,Summary!#REF!)</f>
        <v>#REF!</v>
      </c>
      <c r="E67" s="22" t="e">
        <f t="shared" ref="E67:E79" si="1">SUM(C67-D67)</f>
        <v>#REF!</v>
      </c>
    </row>
    <row r="68" spans="2:5" x14ac:dyDescent="0.25">
      <c r="B68" t="s">
        <v>160</v>
      </c>
      <c r="C68" s="22">
        <f>SUMIF('DEVNET-REC-SUM-CSV'!B:B,COMPARE!B68,'DEVNET-REC-SUM-CSV'!S:S)</f>
        <v>11981.39</v>
      </c>
      <c r="D68" s="22" t="e">
        <f>SUMIF(Summary!A:A,COMPARE!B68,Summary!#REF!)</f>
        <v>#REF!</v>
      </c>
      <c r="E68" s="22" t="e">
        <f t="shared" si="1"/>
        <v>#REF!</v>
      </c>
    </row>
    <row r="69" spans="2:5" x14ac:dyDescent="0.25">
      <c r="B69" t="s">
        <v>158</v>
      </c>
      <c r="C69" s="22">
        <f>SUMIF('DEVNET-REC-SUM-CSV'!B:B,COMPARE!B69,'DEVNET-REC-SUM-CSV'!S:S)</f>
        <v>1359.35</v>
      </c>
      <c r="D69" s="22" t="e">
        <f>SUMIF(Summary!A:A,COMPARE!B69,Summary!#REF!)</f>
        <v>#REF!</v>
      </c>
      <c r="E69" s="22" t="e">
        <f t="shared" si="1"/>
        <v>#REF!</v>
      </c>
    </row>
    <row r="70" spans="2:5" x14ac:dyDescent="0.25">
      <c r="B70" t="s">
        <v>156</v>
      </c>
      <c r="C70" s="22">
        <f>SUMIF('DEVNET-REC-SUM-CSV'!B:B,COMPARE!B70,'DEVNET-REC-SUM-CSV'!S:S)</f>
        <v>608.59</v>
      </c>
      <c r="D70" s="22" t="e">
        <f>SUMIF(Summary!A:A,COMPARE!B70,Summary!#REF!)</f>
        <v>#REF!</v>
      </c>
      <c r="E70" s="22" t="e">
        <f t="shared" si="1"/>
        <v>#REF!</v>
      </c>
    </row>
    <row r="71" spans="2:5" x14ac:dyDescent="0.25">
      <c r="B71" t="s">
        <v>154</v>
      </c>
      <c r="C71" s="22">
        <f>SUMIF('DEVNET-REC-SUM-CSV'!B:B,COMPARE!B71,'DEVNET-REC-SUM-CSV'!S:S)</f>
        <v>504.61</v>
      </c>
      <c r="D71" s="22" t="e">
        <f>SUMIF(Summary!A:A,COMPARE!B71,Summary!#REF!)</f>
        <v>#REF!</v>
      </c>
      <c r="E71" s="22" t="e">
        <f t="shared" si="1"/>
        <v>#REF!</v>
      </c>
    </row>
    <row r="72" spans="2:5" x14ac:dyDescent="0.25">
      <c r="B72" t="s">
        <v>151</v>
      </c>
      <c r="C72" s="22">
        <f>SUMIF('DEVNET-REC-SUM-CSV'!B:B,COMPARE!B72,'DEVNET-REC-SUM-CSV'!S:S)</f>
        <v>465.43</v>
      </c>
      <c r="D72" s="22" t="e">
        <f>SUMIF(Summary!A:A,COMPARE!B72,Summary!#REF!)</f>
        <v>#REF!</v>
      </c>
      <c r="E72" s="22" t="e">
        <f t="shared" si="1"/>
        <v>#REF!</v>
      </c>
    </row>
    <row r="73" spans="2:5" x14ac:dyDescent="0.25">
      <c r="B73" t="s">
        <v>145</v>
      </c>
      <c r="C73" s="22">
        <f>SUMIF('DEVNET-REC-SUM-CSV'!B:B,COMPARE!B73,'DEVNET-REC-SUM-CSV'!S:S)</f>
        <v>541.52</v>
      </c>
      <c r="D73" s="22" t="e">
        <f>SUMIF(Summary!A:A,COMPARE!B73,Summary!#REF!)</f>
        <v>#REF!</v>
      </c>
      <c r="E73" s="22" t="e">
        <f t="shared" si="1"/>
        <v>#REF!</v>
      </c>
    </row>
    <row r="74" spans="2:5" x14ac:dyDescent="0.25">
      <c r="B74" t="s">
        <v>143</v>
      </c>
      <c r="C74" s="22">
        <f>SUMIF('DEVNET-REC-SUM-CSV'!B:B,COMPARE!B74,'DEVNET-REC-SUM-CSV'!S:S)</f>
        <v>378.6</v>
      </c>
      <c r="D74" s="22" t="e">
        <f>SUMIF(Summary!A:A,COMPARE!B74,Summary!#REF!)</f>
        <v>#REF!</v>
      </c>
      <c r="E74" s="22" t="e">
        <f t="shared" si="1"/>
        <v>#REF!</v>
      </c>
    </row>
    <row r="75" spans="2:5" x14ac:dyDescent="0.25">
      <c r="B75" t="s">
        <v>142</v>
      </c>
      <c r="C75" s="22">
        <f>SUMIF('DEVNET-REC-SUM-CSV'!B:B,COMPARE!B75,'DEVNET-REC-SUM-CSV'!S:S)</f>
        <v>1552.43</v>
      </c>
      <c r="D75" s="22" t="e">
        <f>SUMIF(Summary!A:A,COMPARE!B75,Summary!#REF!)</f>
        <v>#REF!</v>
      </c>
      <c r="E75" s="22" t="e">
        <f t="shared" si="1"/>
        <v>#REF!</v>
      </c>
    </row>
    <row r="76" spans="2:5" x14ac:dyDescent="0.25">
      <c r="B76" t="s">
        <v>141</v>
      </c>
      <c r="C76" s="22">
        <f>SUMIF('DEVNET-REC-SUM-CSV'!B:B,COMPARE!B76,'DEVNET-REC-SUM-CSV'!S:S)</f>
        <v>0</v>
      </c>
      <c r="D76" s="22" t="e">
        <f>SUMIF(Summary!A:A,COMPARE!B76,Summary!#REF!)</f>
        <v>#REF!</v>
      </c>
      <c r="E76" s="22" t="e">
        <f t="shared" si="1"/>
        <v>#REF!</v>
      </c>
    </row>
    <row r="77" spans="2:5" x14ac:dyDescent="0.25">
      <c r="B77" t="s">
        <v>140</v>
      </c>
      <c r="C77" s="22">
        <f>SUMIF('DEVNET-REC-SUM-CSV'!B:B,COMPARE!B77,'DEVNET-REC-SUM-CSV'!S:S)</f>
        <v>1144.67</v>
      </c>
      <c r="D77" s="22" t="e">
        <f>SUMIF(Summary!A:A,COMPARE!B77,Summary!#REF!)</f>
        <v>#REF!</v>
      </c>
      <c r="E77" s="22" t="e">
        <f t="shared" si="1"/>
        <v>#REF!</v>
      </c>
    </row>
    <row r="78" spans="2:5" x14ac:dyDescent="0.25">
      <c r="B78" t="s">
        <v>139</v>
      </c>
      <c r="C78" s="22">
        <f>SUMIF('DEVNET-REC-SUM-CSV'!B:B,COMPARE!B78,'DEVNET-REC-SUM-CSV'!S:S)</f>
        <v>977.06</v>
      </c>
      <c r="D78" s="22" t="e">
        <f>SUMIF(Summary!A:A,COMPARE!B78,Summary!#REF!)</f>
        <v>#REF!</v>
      </c>
      <c r="E78" s="22" t="e">
        <f t="shared" si="1"/>
        <v>#REF!</v>
      </c>
    </row>
    <row r="79" spans="2:5" x14ac:dyDescent="0.25">
      <c r="B79" t="s">
        <v>138</v>
      </c>
      <c r="C79" s="22">
        <f>SUMIF('DEVNET-REC-SUM-CSV'!B:B,COMPARE!B79,'DEVNET-REC-SUM-CSV'!S:S)</f>
        <v>476.38</v>
      </c>
      <c r="D79" s="22" t="e">
        <f>SUMIF(Summary!A:A,COMPARE!B79,Summary!#REF!)</f>
        <v>#REF!</v>
      </c>
      <c r="E79" s="22" t="e">
        <f t="shared" si="1"/>
        <v>#REF!</v>
      </c>
    </row>
  </sheetData>
  <autoFilter ref="B1:E486" xr:uid="{BCD8B1FD-62AE-47CD-8300-5E29035AAF3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E84BC-1D27-4AE4-B753-AE7170FE5CF5}">
  <dimension ref="A1:V521"/>
  <sheetViews>
    <sheetView topLeftCell="H1" workbookViewId="0">
      <selection activeCell="F8" sqref="F8"/>
    </sheetView>
  </sheetViews>
  <sheetFormatPr defaultRowHeight="15" x14ac:dyDescent="0.25"/>
  <cols>
    <col min="3" max="3" width="30.7109375" bestFit="1" customWidth="1"/>
    <col min="5" max="5" width="37.5703125" bestFit="1" customWidth="1"/>
    <col min="6" max="6" width="20.28515625" style="22" bestFit="1" customWidth="1"/>
    <col min="7" max="7" width="16.28515625" style="22" bestFit="1" customWidth="1"/>
    <col min="8" max="8" width="15.7109375" style="22" bestFit="1" customWidth="1"/>
    <col min="9" max="10" width="19.85546875" style="22" bestFit="1" customWidth="1"/>
    <col min="11" max="11" width="15.140625" style="22" bestFit="1" customWidth="1"/>
    <col min="12" max="12" width="23.28515625" style="22" bestFit="1" customWidth="1"/>
    <col min="13" max="14" width="16.5703125" style="22" bestFit="1" customWidth="1"/>
    <col min="15" max="15" width="16.140625" style="22" bestFit="1" customWidth="1"/>
    <col min="16" max="16" width="15" style="22" bestFit="1" customWidth="1"/>
    <col min="17" max="17" width="9.140625" style="22"/>
    <col min="18" max="18" width="19.85546875" style="22" bestFit="1" customWidth="1"/>
    <col min="19" max="19" width="17" bestFit="1" customWidth="1"/>
    <col min="20" max="20" width="18.140625" style="21" bestFit="1" customWidth="1"/>
    <col min="22" max="22" width="23.7109375" bestFit="1" customWidth="1"/>
  </cols>
  <sheetData>
    <row r="1" spans="1:22" x14ac:dyDescent="0.25">
      <c r="A1" t="s">
        <v>342</v>
      </c>
      <c r="B1" t="s">
        <v>341</v>
      </c>
      <c r="C1" t="s">
        <v>340</v>
      </c>
      <c r="D1" t="s">
        <v>339</v>
      </c>
      <c r="E1" t="s">
        <v>338</v>
      </c>
      <c r="F1" s="22" t="s">
        <v>337</v>
      </c>
      <c r="G1" s="22" t="s">
        <v>336</v>
      </c>
      <c r="H1" s="22" t="s">
        <v>335</v>
      </c>
      <c r="I1" s="22" t="s">
        <v>334</v>
      </c>
      <c r="J1" s="22" t="s">
        <v>333</v>
      </c>
      <c r="K1" s="22" t="s">
        <v>332</v>
      </c>
      <c r="L1" s="22" t="s">
        <v>331</v>
      </c>
      <c r="M1" s="22" t="s">
        <v>330</v>
      </c>
      <c r="N1" s="22" t="s">
        <v>329</v>
      </c>
      <c r="O1" s="22" t="s">
        <v>328</v>
      </c>
      <c r="P1" s="22" t="s">
        <v>327</v>
      </c>
      <c r="Q1" s="22" t="s">
        <v>326</v>
      </c>
      <c r="R1" s="22" t="s">
        <v>325</v>
      </c>
      <c r="S1" t="s">
        <v>324</v>
      </c>
      <c r="T1" s="21" t="s">
        <v>323</v>
      </c>
      <c r="V1" s="27" t="s">
        <v>343</v>
      </c>
    </row>
    <row r="2" spans="1:22" ht="15.75" thickBot="1" x14ac:dyDescent="0.3">
      <c r="A2">
        <v>2019</v>
      </c>
      <c r="B2" t="s">
        <v>318</v>
      </c>
      <c r="C2" t="s">
        <v>1</v>
      </c>
      <c r="D2">
        <v>1</v>
      </c>
      <c r="E2" t="s">
        <v>137</v>
      </c>
      <c r="F2" s="22">
        <v>1729906.14</v>
      </c>
      <c r="G2" s="22">
        <v>6898.76</v>
      </c>
      <c r="H2" s="22">
        <v>551.01</v>
      </c>
      <c r="I2" s="22">
        <v>98.94</v>
      </c>
      <c r="J2" s="22">
        <v>-7981.75</v>
      </c>
      <c r="K2" s="22">
        <v>158.87</v>
      </c>
      <c r="L2" s="22">
        <v>0</v>
      </c>
      <c r="M2" s="22">
        <v>5805.61</v>
      </c>
      <c r="N2" s="22">
        <v>-20042.650000000001</v>
      </c>
      <c r="O2" s="22">
        <v>0</v>
      </c>
      <c r="P2" s="22">
        <v>0</v>
      </c>
      <c r="Q2" s="22">
        <v>0</v>
      </c>
      <c r="R2" s="22">
        <v>1714674.16</v>
      </c>
      <c r="S2">
        <v>0</v>
      </c>
      <c r="T2" s="21">
        <v>0.40835199999999999</v>
      </c>
      <c r="V2" s="28">
        <f>SUM(R521+K521)</f>
        <v>34935179.269999981</v>
      </c>
    </row>
    <row r="3" spans="1:22" x14ac:dyDescent="0.25">
      <c r="A3">
        <v>2019</v>
      </c>
      <c r="B3" t="s">
        <v>318</v>
      </c>
      <c r="C3" t="s">
        <v>1</v>
      </c>
      <c r="D3">
        <v>3</v>
      </c>
      <c r="E3" t="s">
        <v>173</v>
      </c>
      <c r="F3" s="22">
        <v>245045.18</v>
      </c>
      <c r="G3" s="22">
        <v>977.23</v>
      </c>
      <c r="H3" s="22">
        <v>78.06</v>
      </c>
      <c r="I3" s="22">
        <v>14.02</v>
      </c>
      <c r="J3" s="22">
        <v>-1130.6400000000001</v>
      </c>
      <c r="K3" s="22">
        <v>22.5</v>
      </c>
      <c r="L3" s="22">
        <v>0</v>
      </c>
      <c r="M3" s="22">
        <v>822.38</v>
      </c>
      <c r="N3" s="22">
        <v>-2839.09</v>
      </c>
      <c r="O3" s="22">
        <v>0</v>
      </c>
      <c r="P3" s="22">
        <v>0</v>
      </c>
      <c r="Q3" s="22">
        <v>0</v>
      </c>
      <c r="R3" s="22">
        <v>242887.55</v>
      </c>
      <c r="S3">
        <v>0</v>
      </c>
      <c r="T3" s="21">
        <v>5.7844E-2</v>
      </c>
    </row>
    <row r="4" spans="1:22" x14ac:dyDescent="0.25">
      <c r="A4">
        <v>2019</v>
      </c>
      <c r="B4" t="s">
        <v>318</v>
      </c>
      <c r="C4" t="s">
        <v>1</v>
      </c>
      <c r="D4">
        <v>5</v>
      </c>
      <c r="E4" t="s">
        <v>162</v>
      </c>
      <c r="F4" s="22">
        <v>442029.42</v>
      </c>
      <c r="G4" s="22">
        <v>1762.79</v>
      </c>
      <c r="H4" s="22">
        <v>140.81</v>
      </c>
      <c r="I4" s="22">
        <v>25.29</v>
      </c>
      <c r="J4" s="22">
        <v>-2039.52</v>
      </c>
      <c r="K4" s="22">
        <v>40.6</v>
      </c>
      <c r="L4" s="22">
        <v>0</v>
      </c>
      <c r="M4" s="22">
        <v>1483.46</v>
      </c>
      <c r="N4" s="22">
        <v>-5121.3500000000004</v>
      </c>
      <c r="O4" s="22">
        <v>0</v>
      </c>
      <c r="P4" s="22">
        <v>0</v>
      </c>
      <c r="Q4" s="22">
        <v>0</v>
      </c>
      <c r="R4" s="22">
        <v>438137.32</v>
      </c>
      <c r="S4">
        <v>0</v>
      </c>
      <c r="T4" s="21">
        <v>0.10434300000000001</v>
      </c>
    </row>
    <row r="5" spans="1:22" x14ac:dyDescent="0.25">
      <c r="A5">
        <v>2019</v>
      </c>
      <c r="B5" t="s">
        <v>318</v>
      </c>
      <c r="C5" t="s">
        <v>1</v>
      </c>
      <c r="D5">
        <v>6</v>
      </c>
      <c r="E5" t="s">
        <v>322</v>
      </c>
      <c r="F5" s="22">
        <v>537761.57999999996</v>
      </c>
      <c r="G5" s="22">
        <v>2144.56</v>
      </c>
      <c r="H5" s="22">
        <v>171.28</v>
      </c>
      <c r="I5" s="22">
        <v>30.76</v>
      </c>
      <c r="J5" s="22">
        <v>-2481.2199999999998</v>
      </c>
      <c r="K5" s="22">
        <v>49.39</v>
      </c>
      <c r="L5" s="22">
        <v>0</v>
      </c>
      <c r="M5" s="22">
        <v>1804.74</v>
      </c>
      <c r="N5" s="22">
        <v>-6230.5</v>
      </c>
      <c r="O5" s="22">
        <v>0</v>
      </c>
      <c r="P5" s="22">
        <v>0</v>
      </c>
      <c r="Q5" s="22">
        <v>0</v>
      </c>
      <c r="R5" s="22">
        <v>533026.53</v>
      </c>
      <c r="S5">
        <v>0</v>
      </c>
      <c r="T5" s="21">
        <v>0.126941</v>
      </c>
    </row>
    <row r="6" spans="1:22" x14ac:dyDescent="0.25">
      <c r="A6">
        <v>2019</v>
      </c>
      <c r="B6" t="s">
        <v>318</v>
      </c>
      <c r="C6" t="s">
        <v>1</v>
      </c>
      <c r="D6">
        <v>8</v>
      </c>
      <c r="E6" t="s">
        <v>225</v>
      </c>
      <c r="F6" s="22">
        <v>178073.34</v>
      </c>
      <c r="G6" s="22">
        <v>710.15</v>
      </c>
      <c r="H6" s="22">
        <v>56.72</v>
      </c>
      <c r="I6" s="22">
        <v>10.19</v>
      </c>
      <c r="J6" s="22">
        <v>-821.63</v>
      </c>
      <c r="K6" s="22">
        <v>16.350000000000001</v>
      </c>
      <c r="L6" s="22">
        <v>0</v>
      </c>
      <c r="M6" s="22">
        <v>597.62</v>
      </c>
      <c r="N6" s="22">
        <v>-2063.16</v>
      </c>
      <c r="O6" s="22">
        <v>0</v>
      </c>
      <c r="P6" s="22">
        <v>0</v>
      </c>
      <c r="Q6" s="22">
        <v>0</v>
      </c>
      <c r="R6" s="22">
        <v>176505.39</v>
      </c>
      <c r="S6">
        <v>0</v>
      </c>
      <c r="T6" s="21">
        <v>4.2035000000000003E-2</v>
      </c>
    </row>
    <row r="7" spans="1:22" x14ac:dyDescent="0.25">
      <c r="A7">
        <v>2019</v>
      </c>
      <c r="B7" t="s">
        <v>318</v>
      </c>
      <c r="C7" t="s">
        <v>1</v>
      </c>
      <c r="D7">
        <v>18</v>
      </c>
      <c r="E7" t="s">
        <v>321</v>
      </c>
      <c r="F7" s="22">
        <v>120946.68</v>
      </c>
      <c r="G7" s="22">
        <v>482.32</v>
      </c>
      <c r="H7" s="22">
        <v>38.5</v>
      </c>
      <c r="I7" s="22">
        <v>6.92</v>
      </c>
      <c r="J7" s="22">
        <v>-558.04999999999995</v>
      </c>
      <c r="K7" s="22">
        <v>11.11</v>
      </c>
      <c r="L7" s="22">
        <v>0</v>
      </c>
      <c r="M7" s="22">
        <v>405.9</v>
      </c>
      <c r="N7" s="22">
        <v>-1401.29</v>
      </c>
      <c r="O7" s="22">
        <v>0</v>
      </c>
      <c r="P7" s="22">
        <v>0</v>
      </c>
      <c r="Q7" s="22">
        <v>0</v>
      </c>
      <c r="R7" s="22">
        <v>119881.71</v>
      </c>
      <c r="S7">
        <v>0</v>
      </c>
      <c r="T7" s="21">
        <v>2.8549999999999999E-2</v>
      </c>
    </row>
    <row r="8" spans="1:22" x14ac:dyDescent="0.25">
      <c r="A8">
        <v>2019</v>
      </c>
      <c r="B8" t="s">
        <v>318</v>
      </c>
      <c r="C8" t="s">
        <v>1</v>
      </c>
      <c r="D8">
        <v>21</v>
      </c>
      <c r="E8" t="s">
        <v>320</v>
      </c>
      <c r="F8" s="22">
        <v>178073.34</v>
      </c>
      <c r="G8" s="22">
        <v>710.15</v>
      </c>
      <c r="H8" s="22">
        <v>56.72</v>
      </c>
      <c r="I8" s="22">
        <v>10.19</v>
      </c>
      <c r="J8" s="22">
        <v>-821.63</v>
      </c>
      <c r="K8" s="22">
        <v>16.350000000000001</v>
      </c>
      <c r="L8" s="22">
        <v>0</v>
      </c>
      <c r="M8" s="22">
        <v>597.62</v>
      </c>
      <c r="N8" s="22">
        <v>-2063.16</v>
      </c>
      <c r="O8" s="22">
        <v>0</v>
      </c>
      <c r="P8" s="22">
        <v>0</v>
      </c>
      <c r="Q8" s="22">
        <v>0</v>
      </c>
      <c r="R8" s="22">
        <v>176505.39</v>
      </c>
      <c r="S8">
        <v>0</v>
      </c>
      <c r="T8" s="21">
        <v>4.2035000000000003E-2</v>
      </c>
    </row>
    <row r="9" spans="1:22" x14ac:dyDescent="0.25">
      <c r="A9">
        <v>2019</v>
      </c>
      <c r="B9" t="s">
        <v>318</v>
      </c>
      <c r="C9" t="s">
        <v>1</v>
      </c>
      <c r="D9">
        <v>35</v>
      </c>
      <c r="E9" t="s">
        <v>146</v>
      </c>
      <c r="F9" s="22">
        <v>284048.90000000002</v>
      </c>
      <c r="G9" s="22">
        <v>1132.77</v>
      </c>
      <c r="H9" s="22">
        <v>90.49</v>
      </c>
      <c r="I9" s="22">
        <v>16.25</v>
      </c>
      <c r="J9" s="22">
        <v>-1310.5999999999999</v>
      </c>
      <c r="K9" s="22">
        <v>26.09</v>
      </c>
      <c r="L9" s="22">
        <v>0</v>
      </c>
      <c r="M9" s="22">
        <v>953.28</v>
      </c>
      <c r="N9" s="22">
        <v>-3290.99</v>
      </c>
      <c r="O9" s="22">
        <v>0</v>
      </c>
      <c r="P9" s="22">
        <v>0</v>
      </c>
      <c r="Q9" s="22">
        <v>0</v>
      </c>
      <c r="R9" s="22">
        <v>281547.84000000003</v>
      </c>
      <c r="S9">
        <v>0</v>
      </c>
      <c r="T9" s="21">
        <v>6.7050999999999999E-2</v>
      </c>
    </row>
    <row r="10" spans="1:22" x14ac:dyDescent="0.25">
      <c r="A10">
        <v>2019</v>
      </c>
      <c r="B10" t="s">
        <v>318</v>
      </c>
      <c r="C10" t="s">
        <v>1</v>
      </c>
      <c r="D10">
        <v>47</v>
      </c>
      <c r="E10" t="s">
        <v>159</v>
      </c>
      <c r="F10" s="22">
        <v>384114.81</v>
      </c>
      <c r="G10" s="22">
        <v>1531.83</v>
      </c>
      <c r="H10" s="22">
        <v>122.36</v>
      </c>
      <c r="I10" s="22">
        <v>21.97</v>
      </c>
      <c r="J10" s="22">
        <v>-1772.3</v>
      </c>
      <c r="K10" s="22">
        <v>35.28</v>
      </c>
      <c r="L10" s="22">
        <v>0</v>
      </c>
      <c r="M10" s="22">
        <v>1289.0999999999999</v>
      </c>
      <c r="N10" s="22">
        <v>-4450.3500000000004</v>
      </c>
      <c r="O10" s="22">
        <v>0</v>
      </c>
      <c r="P10" s="22">
        <v>0</v>
      </c>
      <c r="Q10" s="22">
        <v>0</v>
      </c>
      <c r="R10" s="22">
        <v>380732.65</v>
      </c>
      <c r="S10">
        <v>0</v>
      </c>
      <c r="T10" s="21">
        <v>9.0672000000000003E-2</v>
      </c>
    </row>
    <row r="11" spans="1:22" x14ac:dyDescent="0.25">
      <c r="A11">
        <v>2019</v>
      </c>
      <c r="B11" t="s">
        <v>318</v>
      </c>
      <c r="C11" t="s">
        <v>1</v>
      </c>
      <c r="D11">
        <v>53</v>
      </c>
      <c r="E11" t="s">
        <v>319</v>
      </c>
      <c r="F11" s="22">
        <v>102035.79</v>
      </c>
      <c r="G11" s="22">
        <v>406.92</v>
      </c>
      <c r="H11" s="22">
        <v>32.479999999999997</v>
      </c>
      <c r="I11" s="22">
        <v>5.84</v>
      </c>
      <c r="J11" s="22">
        <v>-470.79</v>
      </c>
      <c r="K11" s="22">
        <v>9.3699999999999992</v>
      </c>
      <c r="L11" s="22">
        <v>0</v>
      </c>
      <c r="M11" s="22">
        <v>342.43</v>
      </c>
      <c r="N11" s="22">
        <v>-1182.19</v>
      </c>
      <c r="O11" s="22">
        <v>0</v>
      </c>
      <c r="P11" s="22">
        <v>0</v>
      </c>
      <c r="Q11" s="22">
        <v>0</v>
      </c>
      <c r="R11" s="22">
        <v>101137.33</v>
      </c>
      <c r="S11">
        <v>0</v>
      </c>
      <c r="T11" s="21">
        <v>2.4086E-2</v>
      </c>
    </row>
    <row r="12" spans="1:22" x14ac:dyDescent="0.25">
      <c r="A12">
        <v>2019</v>
      </c>
      <c r="B12" t="s">
        <v>318</v>
      </c>
      <c r="C12" t="s">
        <v>1</v>
      </c>
      <c r="D12">
        <v>142</v>
      </c>
      <c r="E12" t="s">
        <v>317</v>
      </c>
      <c r="F12" s="22">
        <v>34275.99</v>
      </c>
      <c r="G12" s="22">
        <v>136.69</v>
      </c>
      <c r="H12" s="22">
        <v>10.92</v>
      </c>
      <c r="I12" s="22">
        <v>1.96</v>
      </c>
      <c r="J12" s="22">
        <v>-158.15</v>
      </c>
      <c r="K12" s="22">
        <v>3.15</v>
      </c>
      <c r="L12" s="22">
        <v>0</v>
      </c>
      <c r="M12" s="22">
        <v>115.03</v>
      </c>
      <c r="N12" s="22">
        <v>-397.12</v>
      </c>
      <c r="O12" s="22">
        <v>0</v>
      </c>
      <c r="P12" s="22">
        <v>0</v>
      </c>
      <c r="Q12" s="22">
        <v>0</v>
      </c>
      <c r="R12" s="22">
        <v>33974.19</v>
      </c>
      <c r="S12">
        <v>0</v>
      </c>
      <c r="T12" s="21">
        <v>8.0909999999999992E-3</v>
      </c>
    </row>
    <row r="13" spans="1:22" x14ac:dyDescent="0.25">
      <c r="A13">
        <v>2019</v>
      </c>
      <c r="B13" t="s">
        <v>315</v>
      </c>
      <c r="C13" t="s">
        <v>314</v>
      </c>
      <c r="D13">
        <v>1</v>
      </c>
      <c r="E13" t="s">
        <v>137</v>
      </c>
      <c r="F13" s="22">
        <v>132759.14000000001</v>
      </c>
      <c r="G13" s="22">
        <v>523.28</v>
      </c>
      <c r="H13" s="22">
        <v>42.3</v>
      </c>
      <c r="I13" s="22">
        <v>7.58</v>
      </c>
      <c r="J13" s="22">
        <v>-612.55999999999995</v>
      </c>
      <c r="K13" s="22">
        <v>12.19</v>
      </c>
      <c r="L13" s="22">
        <v>0</v>
      </c>
      <c r="M13" s="22">
        <v>438.9</v>
      </c>
      <c r="N13" s="22">
        <v>-1537.73</v>
      </c>
      <c r="O13" s="22">
        <v>0</v>
      </c>
      <c r="P13" s="22">
        <v>0</v>
      </c>
      <c r="Q13" s="22">
        <v>0</v>
      </c>
      <c r="R13" s="22">
        <v>131580.75</v>
      </c>
      <c r="S13">
        <v>0</v>
      </c>
      <c r="T13" s="21">
        <v>0.44283899999999998</v>
      </c>
    </row>
    <row r="14" spans="1:22" x14ac:dyDescent="0.25">
      <c r="A14">
        <v>2019</v>
      </c>
      <c r="B14" t="s">
        <v>315</v>
      </c>
      <c r="C14" t="s">
        <v>314</v>
      </c>
      <c r="D14">
        <v>5</v>
      </c>
      <c r="E14" t="s">
        <v>162</v>
      </c>
      <c r="F14" s="22">
        <v>110698.13</v>
      </c>
      <c r="G14" s="22">
        <v>436.32</v>
      </c>
      <c r="H14" s="22">
        <v>35.24</v>
      </c>
      <c r="I14" s="22">
        <v>6.33</v>
      </c>
      <c r="J14" s="22">
        <v>-510.77</v>
      </c>
      <c r="K14" s="22">
        <v>10.17</v>
      </c>
      <c r="L14" s="22">
        <v>0</v>
      </c>
      <c r="M14" s="22">
        <v>365.97</v>
      </c>
      <c r="N14" s="22">
        <v>-1282.2</v>
      </c>
      <c r="O14" s="22">
        <v>0</v>
      </c>
      <c r="P14" s="22">
        <v>0</v>
      </c>
      <c r="Q14" s="22">
        <v>0</v>
      </c>
      <c r="R14" s="22">
        <v>109715.53</v>
      </c>
      <c r="S14">
        <v>0</v>
      </c>
      <c r="T14" s="21">
        <v>0.369251</v>
      </c>
    </row>
    <row r="15" spans="1:22" x14ac:dyDescent="0.25">
      <c r="A15">
        <v>2019</v>
      </c>
      <c r="B15" t="s">
        <v>315</v>
      </c>
      <c r="C15" t="s">
        <v>314</v>
      </c>
      <c r="D15">
        <v>20</v>
      </c>
      <c r="E15" t="s">
        <v>316</v>
      </c>
      <c r="F15" s="22">
        <v>0</v>
      </c>
      <c r="G15" s="22">
        <v>0</v>
      </c>
      <c r="H15" s="22">
        <v>0</v>
      </c>
      <c r="I15" s="22">
        <v>0</v>
      </c>
      <c r="J15" s="22">
        <v>0</v>
      </c>
      <c r="K15" s="22">
        <v>0</v>
      </c>
      <c r="L15" s="22">
        <v>0</v>
      </c>
      <c r="M15" s="22">
        <v>0</v>
      </c>
      <c r="N15" s="22">
        <v>0</v>
      </c>
      <c r="O15" s="22">
        <v>0</v>
      </c>
      <c r="P15" s="22">
        <v>0</v>
      </c>
      <c r="Q15" s="22">
        <v>0</v>
      </c>
      <c r="R15" s="22">
        <v>0</v>
      </c>
      <c r="S15">
        <v>0</v>
      </c>
      <c r="T15" s="21">
        <v>0</v>
      </c>
    </row>
    <row r="16" spans="1:22" x14ac:dyDescent="0.25">
      <c r="A16">
        <v>2019</v>
      </c>
      <c r="B16" t="s">
        <v>315</v>
      </c>
      <c r="C16" t="s">
        <v>314</v>
      </c>
      <c r="D16">
        <v>35</v>
      </c>
      <c r="E16" t="s">
        <v>146</v>
      </c>
      <c r="F16" s="22">
        <v>28757.75</v>
      </c>
      <c r="G16" s="22">
        <v>113.35</v>
      </c>
      <c r="H16" s="22">
        <v>9.15</v>
      </c>
      <c r="I16" s="22">
        <v>1.64</v>
      </c>
      <c r="J16" s="22">
        <v>-132.69</v>
      </c>
      <c r="K16" s="22">
        <v>2.64</v>
      </c>
      <c r="L16" s="22">
        <v>0</v>
      </c>
      <c r="M16" s="22">
        <v>95.07</v>
      </c>
      <c r="N16" s="22">
        <v>-333.1</v>
      </c>
      <c r="O16" s="22">
        <v>0</v>
      </c>
      <c r="P16" s="22">
        <v>0</v>
      </c>
      <c r="Q16" s="22">
        <v>0</v>
      </c>
      <c r="R16" s="22">
        <v>28502.49</v>
      </c>
      <c r="S16">
        <v>0</v>
      </c>
      <c r="T16" s="21">
        <v>9.5925999999999997E-2</v>
      </c>
    </row>
    <row r="17" spans="1:20" x14ac:dyDescent="0.25">
      <c r="A17">
        <v>2019</v>
      </c>
      <c r="B17" t="s">
        <v>315</v>
      </c>
      <c r="C17" t="s">
        <v>314</v>
      </c>
      <c r="D17">
        <v>47</v>
      </c>
      <c r="E17" t="s">
        <v>159</v>
      </c>
      <c r="F17" s="22">
        <v>27575.98</v>
      </c>
      <c r="G17" s="22">
        <v>108.7</v>
      </c>
      <c r="H17" s="22">
        <v>8.77</v>
      </c>
      <c r="I17" s="22">
        <v>1.58</v>
      </c>
      <c r="J17" s="22">
        <v>-127.24</v>
      </c>
      <c r="K17" s="22">
        <v>2.5299999999999998</v>
      </c>
      <c r="L17" s="22">
        <v>0</v>
      </c>
      <c r="M17" s="22">
        <v>91.17</v>
      </c>
      <c r="N17" s="22">
        <v>-319.41000000000003</v>
      </c>
      <c r="O17" s="22">
        <v>0</v>
      </c>
      <c r="P17" s="22">
        <v>0</v>
      </c>
      <c r="Q17" s="22">
        <v>0</v>
      </c>
      <c r="R17" s="22">
        <v>27331.200000000001</v>
      </c>
      <c r="S17">
        <v>0</v>
      </c>
      <c r="T17" s="21">
        <v>9.1983999999999996E-2</v>
      </c>
    </row>
    <row r="18" spans="1:20" x14ac:dyDescent="0.25">
      <c r="A18">
        <v>2019</v>
      </c>
      <c r="B18" t="s">
        <v>313</v>
      </c>
      <c r="C18" t="s">
        <v>312</v>
      </c>
      <c r="D18">
        <v>1</v>
      </c>
      <c r="E18" t="s">
        <v>137</v>
      </c>
      <c r="F18" s="22">
        <v>9396.9</v>
      </c>
      <c r="G18" s="22">
        <v>38.74</v>
      </c>
      <c r="H18" s="22">
        <v>3.19</v>
      </c>
      <c r="I18" s="22">
        <v>0.59</v>
      </c>
      <c r="J18" s="22">
        <v>-45.33</v>
      </c>
      <c r="K18" s="22">
        <v>0.85</v>
      </c>
      <c r="L18" s="22">
        <v>0</v>
      </c>
      <c r="M18" s="22">
        <v>33.380000000000003</v>
      </c>
      <c r="N18" s="22">
        <v>-117.69</v>
      </c>
      <c r="O18" s="22">
        <v>0</v>
      </c>
      <c r="P18" s="22">
        <v>0</v>
      </c>
      <c r="Q18" s="22">
        <v>0</v>
      </c>
      <c r="R18" s="22">
        <v>9306.76</v>
      </c>
      <c r="S18">
        <v>0</v>
      </c>
      <c r="T18" s="21">
        <v>1.1394E-2</v>
      </c>
    </row>
    <row r="19" spans="1:20" x14ac:dyDescent="0.25">
      <c r="A19">
        <v>2019</v>
      </c>
      <c r="B19" t="s">
        <v>313</v>
      </c>
      <c r="C19" t="s">
        <v>312</v>
      </c>
      <c r="D19">
        <v>27</v>
      </c>
      <c r="E19" t="s">
        <v>149</v>
      </c>
      <c r="F19" s="22">
        <v>17708.46</v>
      </c>
      <c r="G19" s="22">
        <v>73</v>
      </c>
      <c r="H19" s="22">
        <v>6.03</v>
      </c>
      <c r="I19" s="22">
        <v>1.1000000000000001</v>
      </c>
      <c r="J19" s="22">
        <v>-85.43</v>
      </c>
      <c r="K19" s="22">
        <v>1.63</v>
      </c>
      <c r="L19" s="22">
        <v>0</v>
      </c>
      <c r="M19" s="22">
        <v>62.91</v>
      </c>
      <c r="N19" s="22">
        <v>-221.78</v>
      </c>
      <c r="O19" s="22">
        <v>0</v>
      </c>
      <c r="P19" s="22">
        <v>0</v>
      </c>
      <c r="Q19" s="22">
        <v>0</v>
      </c>
      <c r="R19" s="22">
        <v>17538.62</v>
      </c>
      <c r="S19">
        <v>0</v>
      </c>
      <c r="T19" s="21">
        <v>2.1472000000000002E-2</v>
      </c>
    </row>
    <row r="20" spans="1:20" x14ac:dyDescent="0.25">
      <c r="A20">
        <v>2019</v>
      </c>
      <c r="B20" t="s">
        <v>313</v>
      </c>
      <c r="C20" t="s">
        <v>312</v>
      </c>
      <c r="D20">
        <v>35</v>
      </c>
      <c r="E20" t="s">
        <v>146</v>
      </c>
      <c r="F20" s="22">
        <v>172028.25</v>
      </c>
      <c r="G20" s="22">
        <v>709.23</v>
      </c>
      <c r="H20" s="22">
        <v>58.57</v>
      </c>
      <c r="I20" s="22">
        <v>10.72</v>
      </c>
      <c r="J20" s="22">
        <v>-829.9</v>
      </c>
      <c r="K20" s="22">
        <v>15.79</v>
      </c>
      <c r="L20" s="22">
        <v>0</v>
      </c>
      <c r="M20" s="22">
        <v>611.1</v>
      </c>
      <c r="N20" s="22">
        <v>-2154.46</v>
      </c>
      <c r="O20" s="22">
        <v>0</v>
      </c>
      <c r="P20" s="22">
        <v>0</v>
      </c>
      <c r="Q20" s="22">
        <v>0</v>
      </c>
      <c r="R20" s="22">
        <v>170378.29</v>
      </c>
      <c r="S20">
        <v>0</v>
      </c>
      <c r="T20" s="21">
        <v>0.208589</v>
      </c>
    </row>
    <row r="21" spans="1:20" x14ac:dyDescent="0.25">
      <c r="A21">
        <v>2019</v>
      </c>
      <c r="B21" t="s">
        <v>313</v>
      </c>
      <c r="C21" t="s">
        <v>312</v>
      </c>
      <c r="D21">
        <v>47</v>
      </c>
      <c r="E21" t="s">
        <v>159</v>
      </c>
      <c r="F21" s="22">
        <v>625589.88</v>
      </c>
      <c r="G21" s="22">
        <v>2579.15</v>
      </c>
      <c r="H21" s="22">
        <v>212.98</v>
      </c>
      <c r="I21" s="22">
        <v>38.99</v>
      </c>
      <c r="J21" s="22">
        <v>-3017.97</v>
      </c>
      <c r="K21" s="22">
        <v>57.41</v>
      </c>
      <c r="L21" s="22">
        <v>0</v>
      </c>
      <c r="M21" s="22">
        <v>2222.3000000000002</v>
      </c>
      <c r="N21" s="22">
        <v>-7834.81</v>
      </c>
      <c r="O21" s="22">
        <v>0</v>
      </c>
      <c r="P21" s="22">
        <v>0</v>
      </c>
      <c r="Q21" s="22">
        <v>0</v>
      </c>
      <c r="R21" s="22">
        <v>619589.72</v>
      </c>
      <c r="S21">
        <v>0</v>
      </c>
      <c r="T21" s="21">
        <v>0.75854500000000002</v>
      </c>
    </row>
    <row r="22" spans="1:20" x14ac:dyDescent="0.25">
      <c r="A22">
        <v>2019</v>
      </c>
      <c r="B22" t="s">
        <v>311</v>
      </c>
      <c r="C22" t="s">
        <v>310</v>
      </c>
      <c r="D22">
        <v>1</v>
      </c>
      <c r="E22" t="s">
        <v>137</v>
      </c>
      <c r="F22" s="22">
        <v>178632.04</v>
      </c>
      <c r="G22" s="22">
        <v>698.43</v>
      </c>
      <c r="H22" s="22">
        <v>55.91</v>
      </c>
      <c r="I22" s="22">
        <v>10.23</v>
      </c>
      <c r="J22" s="22">
        <v>-818.97</v>
      </c>
      <c r="K22" s="22">
        <v>16.41</v>
      </c>
      <c r="L22" s="22">
        <v>0</v>
      </c>
      <c r="M22" s="22">
        <v>586.49</v>
      </c>
      <c r="N22" s="22">
        <v>-2059.63</v>
      </c>
      <c r="O22" s="22">
        <v>0</v>
      </c>
      <c r="P22" s="22">
        <v>0</v>
      </c>
      <c r="Q22" s="22">
        <v>0</v>
      </c>
      <c r="R22" s="22">
        <v>177051.44</v>
      </c>
      <c r="S22">
        <v>0</v>
      </c>
      <c r="T22" s="21">
        <v>0.843866</v>
      </c>
    </row>
    <row r="23" spans="1:20" x14ac:dyDescent="0.25">
      <c r="A23">
        <v>2019</v>
      </c>
      <c r="B23" t="s">
        <v>311</v>
      </c>
      <c r="C23" t="s">
        <v>310</v>
      </c>
      <c r="D23">
        <v>5</v>
      </c>
      <c r="E23" t="s">
        <v>162</v>
      </c>
      <c r="F23" s="22">
        <v>14951.59</v>
      </c>
      <c r="G23" s="22">
        <v>58.46</v>
      </c>
      <c r="H23" s="22">
        <v>4.68</v>
      </c>
      <c r="I23" s="22">
        <v>0.86</v>
      </c>
      <c r="J23" s="22">
        <v>-68.55</v>
      </c>
      <c r="K23" s="22">
        <v>1.37</v>
      </c>
      <c r="L23" s="22">
        <v>0</v>
      </c>
      <c r="M23" s="22">
        <v>49.09</v>
      </c>
      <c r="N23" s="22">
        <v>-172.39</v>
      </c>
      <c r="O23" s="22">
        <v>0</v>
      </c>
      <c r="P23" s="22">
        <v>0</v>
      </c>
      <c r="Q23" s="22">
        <v>0</v>
      </c>
      <c r="R23" s="22">
        <v>14819.29</v>
      </c>
      <c r="S23">
        <v>0</v>
      </c>
      <c r="T23" s="21">
        <v>7.0632E-2</v>
      </c>
    </row>
    <row r="24" spans="1:20" x14ac:dyDescent="0.25">
      <c r="A24">
        <v>2019</v>
      </c>
      <c r="B24" t="s">
        <v>311</v>
      </c>
      <c r="C24" t="s">
        <v>310</v>
      </c>
      <c r="D24">
        <v>47</v>
      </c>
      <c r="E24" t="s">
        <v>159</v>
      </c>
      <c r="F24" s="22">
        <v>18099.32</v>
      </c>
      <c r="G24" s="22">
        <v>70.77</v>
      </c>
      <c r="H24" s="22">
        <v>5.66</v>
      </c>
      <c r="I24" s="22">
        <v>1.04</v>
      </c>
      <c r="J24" s="22">
        <v>-82.98</v>
      </c>
      <c r="K24" s="22">
        <v>1.66</v>
      </c>
      <c r="L24" s="22">
        <v>0</v>
      </c>
      <c r="M24" s="22">
        <v>59.42</v>
      </c>
      <c r="N24" s="22">
        <v>-208.68</v>
      </c>
      <c r="O24" s="22">
        <v>0</v>
      </c>
      <c r="P24" s="22">
        <v>0</v>
      </c>
      <c r="Q24" s="22">
        <v>0</v>
      </c>
      <c r="R24" s="22">
        <v>17939.150000000001</v>
      </c>
      <c r="S24">
        <v>0</v>
      </c>
      <c r="T24" s="21">
        <v>8.5501999999999995E-2</v>
      </c>
    </row>
    <row r="25" spans="1:20" x14ac:dyDescent="0.25">
      <c r="A25">
        <v>2019</v>
      </c>
      <c r="B25" t="s">
        <v>309</v>
      </c>
      <c r="C25" t="s">
        <v>308</v>
      </c>
      <c r="D25">
        <v>2</v>
      </c>
      <c r="E25" t="s">
        <v>288</v>
      </c>
      <c r="F25" s="22">
        <v>1642998.5</v>
      </c>
      <c r="G25" s="22">
        <v>3965.07</v>
      </c>
      <c r="H25" s="22">
        <v>281.04000000000002</v>
      </c>
      <c r="I25" s="22">
        <v>131.03</v>
      </c>
      <c r="J25" s="22">
        <v>-7069.17</v>
      </c>
      <c r="K25" s="22">
        <v>149.38999999999999</v>
      </c>
      <c r="L25" s="22">
        <v>0</v>
      </c>
      <c r="M25" s="22">
        <v>6042.43</v>
      </c>
      <c r="N25" s="22">
        <v>-36189.39</v>
      </c>
      <c r="O25" s="22">
        <v>0</v>
      </c>
      <c r="P25" s="22">
        <v>0</v>
      </c>
      <c r="Q25" s="22">
        <v>0</v>
      </c>
      <c r="R25" s="22">
        <v>1609715.38</v>
      </c>
      <c r="S25">
        <v>0</v>
      </c>
      <c r="T25" s="21">
        <v>0.564863</v>
      </c>
    </row>
    <row r="26" spans="1:20" x14ac:dyDescent="0.25">
      <c r="A26">
        <v>2019</v>
      </c>
      <c r="B26" t="s">
        <v>309</v>
      </c>
      <c r="C26" t="s">
        <v>308</v>
      </c>
      <c r="D26">
        <v>3</v>
      </c>
      <c r="E26" t="s">
        <v>173</v>
      </c>
      <c r="F26" s="22">
        <v>219947.6</v>
      </c>
      <c r="G26" s="22">
        <v>530.80999999999995</v>
      </c>
      <c r="H26" s="22">
        <v>37.619999999999997</v>
      </c>
      <c r="I26" s="22">
        <v>17.54</v>
      </c>
      <c r="J26" s="22">
        <v>-946.35</v>
      </c>
      <c r="K26" s="22">
        <v>20</v>
      </c>
      <c r="L26" s="22">
        <v>0</v>
      </c>
      <c r="M26" s="22">
        <v>808.9</v>
      </c>
      <c r="N26" s="22">
        <v>-4844.66</v>
      </c>
      <c r="O26" s="22">
        <v>0</v>
      </c>
      <c r="P26" s="22">
        <v>0</v>
      </c>
      <c r="Q26" s="22">
        <v>0</v>
      </c>
      <c r="R26" s="22">
        <v>215491.99</v>
      </c>
      <c r="S26">
        <v>0</v>
      </c>
      <c r="T26" s="21">
        <v>7.5618000000000005E-2</v>
      </c>
    </row>
    <row r="27" spans="1:20" x14ac:dyDescent="0.25">
      <c r="A27">
        <v>2019</v>
      </c>
      <c r="B27" t="s">
        <v>309</v>
      </c>
      <c r="C27" t="s">
        <v>308</v>
      </c>
      <c r="D27">
        <v>4</v>
      </c>
      <c r="E27" t="s">
        <v>287</v>
      </c>
      <c r="F27" s="22">
        <v>312227.96999999997</v>
      </c>
      <c r="G27" s="22">
        <v>753.51</v>
      </c>
      <c r="H27" s="22">
        <v>53.41</v>
      </c>
      <c r="I27" s="22">
        <v>24.9</v>
      </c>
      <c r="J27" s="22">
        <v>-1343.39</v>
      </c>
      <c r="K27" s="22">
        <v>28.39</v>
      </c>
      <c r="L27" s="22">
        <v>0</v>
      </c>
      <c r="M27" s="22">
        <v>1148.27</v>
      </c>
      <c r="N27" s="22">
        <v>-6877.26</v>
      </c>
      <c r="O27" s="22">
        <v>0</v>
      </c>
      <c r="P27" s="22">
        <v>0</v>
      </c>
      <c r="Q27" s="22">
        <v>0</v>
      </c>
      <c r="R27" s="22">
        <v>305903</v>
      </c>
      <c r="S27">
        <v>0</v>
      </c>
      <c r="T27" s="21">
        <v>0.10734399999999999</v>
      </c>
    </row>
    <row r="28" spans="1:20" x14ac:dyDescent="0.25">
      <c r="A28">
        <v>2019</v>
      </c>
      <c r="B28" t="s">
        <v>309</v>
      </c>
      <c r="C28" t="s">
        <v>308</v>
      </c>
      <c r="D28">
        <v>5</v>
      </c>
      <c r="E28" t="s">
        <v>162</v>
      </c>
      <c r="F28" s="22">
        <v>131436.85</v>
      </c>
      <c r="G28" s="22">
        <v>317.2</v>
      </c>
      <c r="H28" s="22">
        <v>22.47</v>
      </c>
      <c r="I28" s="22">
        <v>10.48</v>
      </c>
      <c r="J28" s="22">
        <v>-565.52</v>
      </c>
      <c r="K28" s="22">
        <v>11.95</v>
      </c>
      <c r="L28" s="22">
        <v>0</v>
      </c>
      <c r="M28" s="22">
        <v>483.38</v>
      </c>
      <c r="N28" s="22">
        <v>-2895.08</v>
      </c>
      <c r="O28" s="22">
        <v>0</v>
      </c>
      <c r="P28" s="22">
        <v>0</v>
      </c>
      <c r="Q28" s="22">
        <v>0</v>
      </c>
      <c r="R28" s="22">
        <v>128774.24</v>
      </c>
      <c r="S28">
        <v>0</v>
      </c>
      <c r="T28" s="21">
        <v>4.5187999999999999E-2</v>
      </c>
    </row>
    <row r="29" spans="1:20" x14ac:dyDescent="0.25">
      <c r="A29">
        <v>2019</v>
      </c>
      <c r="B29" t="s">
        <v>309</v>
      </c>
      <c r="C29" t="s">
        <v>308</v>
      </c>
      <c r="D29">
        <v>30</v>
      </c>
      <c r="E29" t="s">
        <v>286</v>
      </c>
      <c r="F29" s="22">
        <v>152399.62</v>
      </c>
      <c r="G29" s="22">
        <v>367.79</v>
      </c>
      <c r="H29" s="22">
        <v>26.06</v>
      </c>
      <c r="I29" s="22">
        <v>12.15</v>
      </c>
      <c r="J29" s="22">
        <v>-655.72</v>
      </c>
      <c r="K29" s="22">
        <v>13.86</v>
      </c>
      <c r="L29" s="22">
        <v>0</v>
      </c>
      <c r="M29" s="22">
        <v>560.48</v>
      </c>
      <c r="N29" s="22">
        <v>-3356.82</v>
      </c>
      <c r="O29" s="22">
        <v>0</v>
      </c>
      <c r="P29" s="22">
        <v>0</v>
      </c>
      <c r="Q29" s="22">
        <v>0</v>
      </c>
      <c r="R29" s="22">
        <v>149312.35999999999</v>
      </c>
      <c r="S29">
        <v>0</v>
      </c>
      <c r="T29" s="21">
        <v>5.2394999999999997E-2</v>
      </c>
    </row>
    <row r="30" spans="1:20" x14ac:dyDescent="0.25">
      <c r="A30">
        <v>2019</v>
      </c>
      <c r="B30" t="s">
        <v>309</v>
      </c>
      <c r="C30" t="s">
        <v>308</v>
      </c>
      <c r="D30">
        <v>31</v>
      </c>
      <c r="E30" t="s">
        <v>202</v>
      </c>
      <c r="F30" s="22">
        <v>51241.99</v>
      </c>
      <c r="G30" s="22">
        <v>123.66</v>
      </c>
      <c r="H30" s="22">
        <v>8.76</v>
      </c>
      <c r="I30" s="22">
        <v>4.09</v>
      </c>
      <c r="J30" s="22">
        <v>-220.47</v>
      </c>
      <c r="K30" s="22">
        <v>4.66</v>
      </c>
      <c r="L30" s="22">
        <v>0</v>
      </c>
      <c r="M30" s="22">
        <v>188.45</v>
      </c>
      <c r="N30" s="22">
        <v>-1128.68</v>
      </c>
      <c r="O30" s="22">
        <v>0</v>
      </c>
      <c r="P30" s="22">
        <v>0</v>
      </c>
      <c r="Q30" s="22">
        <v>0</v>
      </c>
      <c r="R30" s="22">
        <v>50203.93</v>
      </c>
      <c r="S30">
        <v>0</v>
      </c>
      <c r="T30" s="21">
        <v>1.7617000000000001E-2</v>
      </c>
    </row>
    <row r="31" spans="1:20" x14ac:dyDescent="0.25">
      <c r="A31">
        <v>2019</v>
      </c>
      <c r="B31" t="s">
        <v>309</v>
      </c>
      <c r="C31" t="s">
        <v>308</v>
      </c>
      <c r="D31">
        <v>32</v>
      </c>
      <c r="E31" t="s">
        <v>285</v>
      </c>
      <c r="F31" s="22">
        <v>62335.65</v>
      </c>
      <c r="G31" s="22">
        <v>150.44</v>
      </c>
      <c r="H31" s="22">
        <v>10.66</v>
      </c>
      <c r="I31" s="22">
        <v>4.97</v>
      </c>
      <c r="J31" s="22">
        <v>-268.20999999999998</v>
      </c>
      <c r="K31" s="22">
        <v>5.67</v>
      </c>
      <c r="L31" s="22">
        <v>0</v>
      </c>
      <c r="M31" s="22">
        <v>229.25</v>
      </c>
      <c r="N31" s="22">
        <v>-1373.03</v>
      </c>
      <c r="O31" s="22">
        <v>0</v>
      </c>
      <c r="P31" s="22">
        <v>0</v>
      </c>
      <c r="Q31" s="22">
        <v>0</v>
      </c>
      <c r="R31" s="22">
        <v>61072.87</v>
      </c>
      <c r="S31">
        <v>0</v>
      </c>
      <c r="T31" s="21">
        <v>2.1430999999999999E-2</v>
      </c>
    </row>
    <row r="32" spans="1:20" x14ac:dyDescent="0.25">
      <c r="A32">
        <v>2019</v>
      </c>
      <c r="B32" t="s">
        <v>309</v>
      </c>
      <c r="C32" t="s">
        <v>308</v>
      </c>
      <c r="D32">
        <v>33</v>
      </c>
      <c r="E32" t="s">
        <v>284</v>
      </c>
      <c r="F32" s="22">
        <v>27396.74</v>
      </c>
      <c r="G32" s="22">
        <v>66.12</v>
      </c>
      <c r="H32" s="22">
        <v>4.6900000000000004</v>
      </c>
      <c r="I32" s="22">
        <v>2.1800000000000002</v>
      </c>
      <c r="J32" s="22">
        <v>-117.88</v>
      </c>
      <c r="K32" s="22">
        <v>2.4900000000000002</v>
      </c>
      <c r="L32" s="22">
        <v>0</v>
      </c>
      <c r="M32" s="22">
        <v>100.76</v>
      </c>
      <c r="N32" s="22">
        <v>-603.45000000000005</v>
      </c>
      <c r="O32" s="22">
        <v>0</v>
      </c>
      <c r="P32" s="22">
        <v>0</v>
      </c>
      <c r="Q32" s="22">
        <v>0</v>
      </c>
      <c r="R32" s="22">
        <v>26841.75</v>
      </c>
      <c r="S32">
        <v>0</v>
      </c>
      <c r="T32" s="21">
        <v>9.4190000000000003E-3</v>
      </c>
    </row>
    <row r="33" spans="1:20" x14ac:dyDescent="0.25">
      <c r="A33">
        <v>2019</v>
      </c>
      <c r="B33" t="s">
        <v>309</v>
      </c>
      <c r="C33" t="s">
        <v>308</v>
      </c>
      <c r="D33">
        <v>35</v>
      </c>
      <c r="E33" t="s">
        <v>146</v>
      </c>
      <c r="F33" s="22">
        <v>177245.45</v>
      </c>
      <c r="G33" s="22">
        <v>427.75</v>
      </c>
      <c r="H33" s="22">
        <v>30.31</v>
      </c>
      <c r="I33" s="22">
        <v>14.13</v>
      </c>
      <c r="J33" s="22">
        <v>-762.62</v>
      </c>
      <c r="K33" s="22">
        <v>16.12</v>
      </c>
      <c r="L33" s="22">
        <v>0</v>
      </c>
      <c r="M33" s="22">
        <v>651.85</v>
      </c>
      <c r="N33" s="22">
        <v>-3904.08</v>
      </c>
      <c r="O33" s="22">
        <v>0</v>
      </c>
      <c r="P33" s="22">
        <v>0</v>
      </c>
      <c r="Q33" s="22">
        <v>0</v>
      </c>
      <c r="R33" s="22">
        <v>173654.89</v>
      </c>
      <c r="S33">
        <v>0</v>
      </c>
      <c r="T33" s="21">
        <v>6.0936999999999998E-2</v>
      </c>
    </row>
    <row r="34" spans="1:20" x14ac:dyDescent="0.25">
      <c r="A34">
        <v>2019</v>
      </c>
      <c r="B34" t="s">
        <v>309</v>
      </c>
      <c r="C34" t="s">
        <v>308</v>
      </c>
      <c r="D34">
        <v>47</v>
      </c>
      <c r="E34" t="s">
        <v>159</v>
      </c>
      <c r="F34" s="22">
        <v>131436.85</v>
      </c>
      <c r="G34" s="22">
        <v>317.2</v>
      </c>
      <c r="H34" s="22">
        <v>22.47</v>
      </c>
      <c r="I34" s="22">
        <v>10.48</v>
      </c>
      <c r="J34" s="22">
        <v>-565.52</v>
      </c>
      <c r="K34" s="22">
        <v>11.95</v>
      </c>
      <c r="L34" s="22">
        <v>0</v>
      </c>
      <c r="M34" s="22">
        <v>483.38</v>
      </c>
      <c r="N34" s="22">
        <v>-2895.08</v>
      </c>
      <c r="O34" s="22">
        <v>0</v>
      </c>
      <c r="P34" s="22">
        <v>0</v>
      </c>
      <c r="Q34" s="22">
        <v>0</v>
      </c>
      <c r="R34" s="22">
        <v>128774.24</v>
      </c>
      <c r="S34">
        <v>0</v>
      </c>
      <c r="T34" s="21">
        <v>4.5187999999999999E-2</v>
      </c>
    </row>
    <row r="35" spans="1:20" x14ac:dyDescent="0.25">
      <c r="A35">
        <v>2019</v>
      </c>
      <c r="B35" t="s">
        <v>309</v>
      </c>
      <c r="C35" t="s">
        <v>308</v>
      </c>
      <c r="D35">
        <v>60</v>
      </c>
      <c r="E35" t="s">
        <v>184</v>
      </c>
      <c r="F35" s="22">
        <v>0</v>
      </c>
      <c r="G35" s="22">
        <v>0</v>
      </c>
      <c r="H35" s="22">
        <v>0</v>
      </c>
      <c r="I35" s="22">
        <v>0</v>
      </c>
      <c r="J35" s="22">
        <v>0</v>
      </c>
      <c r="K35" s="22">
        <v>0</v>
      </c>
      <c r="L35" s="22">
        <v>0</v>
      </c>
      <c r="M35" s="22">
        <v>0</v>
      </c>
      <c r="N35" s="22">
        <v>0</v>
      </c>
      <c r="O35" s="22">
        <v>0</v>
      </c>
      <c r="P35" s="22">
        <v>0</v>
      </c>
      <c r="Q35" s="22">
        <v>0</v>
      </c>
      <c r="R35" s="22">
        <v>0</v>
      </c>
      <c r="S35">
        <v>0</v>
      </c>
      <c r="T35" s="21">
        <v>0</v>
      </c>
    </row>
    <row r="36" spans="1:20" x14ac:dyDescent="0.25">
      <c r="A36">
        <v>2019</v>
      </c>
      <c r="B36" t="s">
        <v>307</v>
      </c>
      <c r="C36" t="s">
        <v>306</v>
      </c>
      <c r="D36">
        <v>2</v>
      </c>
      <c r="E36" t="s">
        <v>288</v>
      </c>
      <c r="F36" s="22">
        <v>1003062.45</v>
      </c>
      <c r="G36" s="22">
        <v>951.35</v>
      </c>
      <c r="H36" s="22">
        <v>0</v>
      </c>
      <c r="I36" s="22">
        <v>0</v>
      </c>
      <c r="J36" s="22">
        <v>-1300.43</v>
      </c>
      <c r="K36" s="22">
        <v>93.2</v>
      </c>
      <c r="L36" s="22">
        <v>0</v>
      </c>
      <c r="M36" s="22">
        <v>143.06</v>
      </c>
      <c r="N36" s="22">
        <v>-184.18</v>
      </c>
      <c r="O36" s="22">
        <v>0</v>
      </c>
      <c r="P36" s="22">
        <v>0</v>
      </c>
      <c r="Q36" s="22">
        <v>0</v>
      </c>
      <c r="R36" s="22">
        <v>1002639.5</v>
      </c>
      <c r="S36">
        <v>0</v>
      </c>
      <c r="T36" s="21">
        <v>0.66941799999999996</v>
      </c>
    </row>
    <row r="37" spans="1:20" x14ac:dyDescent="0.25">
      <c r="A37">
        <v>2019</v>
      </c>
      <c r="B37" t="s">
        <v>307</v>
      </c>
      <c r="C37" t="s">
        <v>306</v>
      </c>
      <c r="D37">
        <v>3</v>
      </c>
      <c r="E37" t="s">
        <v>173</v>
      </c>
      <c r="F37" s="22">
        <v>0</v>
      </c>
      <c r="G37" s="22">
        <v>0</v>
      </c>
      <c r="H37" s="22">
        <v>0</v>
      </c>
      <c r="I37" s="22">
        <v>0</v>
      </c>
      <c r="J37" s="22">
        <v>0</v>
      </c>
      <c r="K37" s="22">
        <v>0</v>
      </c>
      <c r="L37" s="22">
        <v>0</v>
      </c>
      <c r="M37" s="22">
        <v>0</v>
      </c>
      <c r="N37" s="22">
        <v>0</v>
      </c>
      <c r="O37" s="22">
        <v>0</v>
      </c>
      <c r="P37" s="22">
        <v>0</v>
      </c>
      <c r="Q37" s="22">
        <v>0</v>
      </c>
      <c r="R37" s="22">
        <v>0</v>
      </c>
      <c r="S37">
        <v>0</v>
      </c>
      <c r="T37" s="21">
        <v>0</v>
      </c>
    </row>
    <row r="38" spans="1:20" x14ac:dyDescent="0.25">
      <c r="A38">
        <v>2019</v>
      </c>
      <c r="B38" t="s">
        <v>307</v>
      </c>
      <c r="C38" t="s">
        <v>306</v>
      </c>
      <c r="D38">
        <v>4</v>
      </c>
      <c r="E38" t="s">
        <v>287</v>
      </c>
      <c r="F38" s="22">
        <v>266189.49</v>
      </c>
      <c r="G38" s="22">
        <v>252.47</v>
      </c>
      <c r="H38" s="22">
        <v>0</v>
      </c>
      <c r="I38" s="22">
        <v>0</v>
      </c>
      <c r="J38" s="22">
        <v>-345.1</v>
      </c>
      <c r="K38" s="22">
        <v>24.73</v>
      </c>
      <c r="L38" s="22">
        <v>0</v>
      </c>
      <c r="M38" s="22">
        <v>37.97</v>
      </c>
      <c r="N38" s="22">
        <v>-48.87</v>
      </c>
      <c r="O38" s="22">
        <v>0</v>
      </c>
      <c r="P38" s="22">
        <v>0</v>
      </c>
      <c r="Q38" s="22">
        <v>0</v>
      </c>
      <c r="R38" s="22">
        <v>266077.25</v>
      </c>
      <c r="S38">
        <v>0</v>
      </c>
      <c r="T38" s="21">
        <v>0.177648</v>
      </c>
    </row>
    <row r="39" spans="1:20" x14ac:dyDescent="0.25">
      <c r="A39">
        <v>2019</v>
      </c>
      <c r="B39" t="s">
        <v>307</v>
      </c>
      <c r="C39" t="s">
        <v>306</v>
      </c>
      <c r="D39">
        <v>5</v>
      </c>
      <c r="E39" t="s">
        <v>162</v>
      </c>
      <c r="F39" s="22">
        <v>16161.85</v>
      </c>
      <c r="G39" s="22">
        <v>15.33</v>
      </c>
      <c r="H39" s="22">
        <v>0</v>
      </c>
      <c r="I39" s="22">
        <v>0</v>
      </c>
      <c r="J39" s="22">
        <v>-20.95</v>
      </c>
      <c r="K39" s="22">
        <v>1.5</v>
      </c>
      <c r="L39" s="22">
        <v>0</v>
      </c>
      <c r="M39" s="22">
        <v>2.31</v>
      </c>
      <c r="N39" s="22">
        <v>-2.97</v>
      </c>
      <c r="O39" s="22">
        <v>0</v>
      </c>
      <c r="P39" s="22">
        <v>0</v>
      </c>
      <c r="Q39" s="22">
        <v>0</v>
      </c>
      <c r="R39" s="22">
        <v>16155.03</v>
      </c>
      <c r="S39">
        <v>0</v>
      </c>
      <c r="T39" s="21">
        <v>1.0786E-2</v>
      </c>
    </row>
    <row r="40" spans="1:20" x14ac:dyDescent="0.25">
      <c r="A40">
        <v>2019</v>
      </c>
      <c r="B40" t="s">
        <v>307</v>
      </c>
      <c r="C40" t="s">
        <v>306</v>
      </c>
      <c r="D40">
        <v>30</v>
      </c>
      <c r="E40" t="s">
        <v>286</v>
      </c>
      <c r="F40" s="22">
        <v>69410.83</v>
      </c>
      <c r="G40" s="22">
        <v>65.83</v>
      </c>
      <c r="H40" s="22">
        <v>0</v>
      </c>
      <c r="I40" s="22">
        <v>0</v>
      </c>
      <c r="J40" s="22">
        <v>-89.99</v>
      </c>
      <c r="K40" s="22">
        <v>6.45</v>
      </c>
      <c r="L40" s="22">
        <v>0</v>
      </c>
      <c r="M40" s="22">
        <v>9.9</v>
      </c>
      <c r="N40" s="22">
        <v>-12.74</v>
      </c>
      <c r="O40" s="22">
        <v>0</v>
      </c>
      <c r="P40" s="22">
        <v>0</v>
      </c>
      <c r="Q40" s="22">
        <v>0</v>
      </c>
      <c r="R40" s="22">
        <v>69381.56</v>
      </c>
      <c r="S40">
        <v>0</v>
      </c>
      <c r="T40" s="21">
        <v>4.6323000000000003E-2</v>
      </c>
    </row>
    <row r="41" spans="1:20" x14ac:dyDescent="0.25">
      <c r="A41">
        <v>2019</v>
      </c>
      <c r="B41" t="s">
        <v>307</v>
      </c>
      <c r="C41" t="s">
        <v>306</v>
      </c>
      <c r="D41">
        <v>31</v>
      </c>
      <c r="E41" t="s">
        <v>202</v>
      </c>
      <c r="F41" s="22">
        <v>16161.85</v>
      </c>
      <c r="G41" s="22">
        <v>15.33</v>
      </c>
      <c r="H41" s="22">
        <v>0</v>
      </c>
      <c r="I41" s="22">
        <v>0</v>
      </c>
      <c r="J41" s="22">
        <v>-20.95</v>
      </c>
      <c r="K41" s="22">
        <v>1.5</v>
      </c>
      <c r="L41" s="22">
        <v>0</v>
      </c>
      <c r="M41" s="22">
        <v>2.31</v>
      </c>
      <c r="N41" s="22">
        <v>-2.97</v>
      </c>
      <c r="O41" s="22">
        <v>0</v>
      </c>
      <c r="P41" s="22">
        <v>0</v>
      </c>
      <c r="Q41" s="22">
        <v>0</v>
      </c>
      <c r="R41" s="22">
        <v>16155.03</v>
      </c>
      <c r="S41">
        <v>0</v>
      </c>
      <c r="T41" s="21">
        <v>1.0786E-2</v>
      </c>
    </row>
    <row r="42" spans="1:20" x14ac:dyDescent="0.25">
      <c r="A42">
        <v>2019</v>
      </c>
      <c r="B42" t="s">
        <v>307</v>
      </c>
      <c r="C42" t="s">
        <v>306</v>
      </c>
      <c r="D42">
        <v>32</v>
      </c>
      <c r="E42" t="s">
        <v>285</v>
      </c>
      <c r="F42" s="22">
        <v>17125.32</v>
      </c>
      <c r="G42" s="22">
        <v>16.239999999999998</v>
      </c>
      <c r="H42" s="22">
        <v>0</v>
      </c>
      <c r="I42" s="22">
        <v>0</v>
      </c>
      <c r="J42" s="22">
        <v>-22.2</v>
      </c>
      <c r="K42" s="22">
        <v>1.59</v>
      </c>
      <c r="L42" s="22">
        <v>0</v>
      </c>
      <c r="M42" s="22">
        <v>2.44</v>
      </c>
      <c r="N42" s="22">
        <v>-3.14</v>
      </c>
      <c r="O42" s="22">
        <v>0</v>
      </c>
      <c r="P42" s="22">
        <v>0</v>
      </c>
      <c r="Q42" s="22">
        <v>0</v>
      </c>
      <c r="R42" s="22">
        <v>17118.099999999999</v>
      </c>
      <c r="S42">
        <v>0</v>
      </c>
      <c r="T42" s="21">
        <v>1.1429E-2</v>
      </c>
    </row>
    <row r="43" spans="1:20" x14ac:dyDescent="0.25">
      <c r="A43">
        <v>2019</v>
      </c>
      <c r="B43" t="s">
        <v>307</v>
      </c>
      <c r="C43" t="s">
        <v>306</v>
      </c>
      <c r="D43">
        <v>33</v>
      </c>
      <c r="E43" t="s">
        <v>284</v>
      </c>
      <c r="F43" s="22">
        <v>8563.41</v>
      </c>
      <c r="G43" s="22">
        <v>8.1300000000000008</v>
      </c>
      <c r="H43" s="22">
        <v>0</v>
      </c>
      <c r="I43" s="22">
        <v>0</v>
      </c>
      <c r="J43" s="22">
        <v>-11.1</v>
      </c>
      <c r="K43" s="22">
        <v>0.8</v>
      </c>
      <c r="L43" s="22">
        <v>0</v>
      </c>
      <c r="M43" s="22">
        <v>1.22</v>
      </c>
      <c r="N43" s="22">
        <v>-1.57</v>
      </c>
      <c r="O43" s="22">
        <v>0</v>
      </c>
      <c r="P43" s="22">
        <v>0</v>
      </c>
      <c r="Q43" s="22">
        <v>0</v>
      </c>
      <c r="R43" s="22">
        <v>8559.7999999999993</v>
      </c>
      <c r="S43">
        <v>0</v>
      </c>
      <c r="T43" s="21">
        <v>5.7149999999999996E-3</v>
      </c>
    </row>
    <row r="44" spans="1:20" x14ac:dyDescent="0.25">
      <c r="A44">
        <v>2019</v>
      </c>
      <c r="B44" t="s">
        <v>307</v>
      </c>
      <c r="C44" t="s">
        <v>306</v>
      </c>
      <c r="D44">
        <v>35</v>
      </c>
      <c r="E44" t="s">
        <v>146</v>
      </c>
      <c r="F44" s="22">
        <v>85572.68</v>
      </c>
      <c r="G44" s="22">
        <v>81.17</v>
      </c>
      <c r="H44" s="22">
        <v>0</v>
      </c>
      <c r="I44" s="22">
        <v>0</v>
      </c>
      <c r="J44" s="22">
        <v>-110.94</v>
      </c>
      <c r="K44" s="22">
        <v>7.95</v>
      </c>
      <c r="L44" s="22">
        <v>0</v>
      </c>
      <c r="M44" s="22">
        <v>12.21</v>
      </c>
      <c r="N44" s="22">
        <v>-15.71</v>
      </c>
      <c r="O44" s="22">
        <v>0</v>
      </c>
      <c r="P44" s="22">
        <v>0</v>
      </c>
      <c r="Q44" s="22">
        <v>0</v>
      </c>
      <c r="R44" s="22">
        <v>85536.6</v>
      </c>
      <c r="S44">
        <v>0</v>
      </c>
      <c r="T44" s="21">
        <v>5.7109E-2</v>
      </c>
    </row>
    <row r="45" spans="1:20" x14ac:dyDescent="0.25">
      <c r="A45">
        <v>2019</v>
      </c>
      <c r="B45" t="s">
        <v>307</v>
      </c>
      <c r="C45" t="s">
        <v>306</v>
      </c>
      <c r="D45">
        <v>47</v>
      </c>
      <c r="E45" t="s">
        <v>159</v>
      </c>
      <c r="F45" s="22">
        <v>16161.85</v>
      </c>
      <c r="G45" s="22">
        <v>15.33</v>
      </c>
      <c r="H45" s="22">
        <v>0</v>
      </c>
      <c r="I45" s="22">
        <v>0</v>
      </c>
      <c r="J45" s="22">
        <v>-20.95</v>
      </c>
      <c r="K45" s="22">
        <v>1.5</v>
      </c>
      <c r="L45" s="22">
        <v>0</v>
      </c>
      <c r="M45" s="22">
        <v>2.31</v>
      </c>
      <c r="N45" s="22">
        <v>-2.97</v>
      </c>
      <c r="O45" s="22">
        <v>0</v>
      </c>
      <c r="P45" s="22">
        <v>0</v>
      </c>
      <c r="Q45" s="22">
        <v>0</v>
      </c>
      <c r="R45" s="22">
        <v>16155.03</v>
      </c>
      <c r="S45">
        <v>0</v>
      </c>
      <c r="T45" s="21">
        <v>1.0786E-2</v>
      </c>
    </row>
    <row r="46" spans="1:20" x14ac:dyDescent="0.25">
      <c r="A46">
        <v>2019</v>
      </c>
      <c r="B46" t="s">
        <v>305</v>
      </c>
      <c r="C46" t="s">
        <v>304</v>
      </c>
      <c r="D46">
        <v>2</v>
      </c>
      <c r="E46" t="s">
        <v>288</v>
      </c>
      <c r="F46" s="22">
        <v>472133.03</v>
      </c>
      <c r="G46" s="22">
        <v>1485.6</v>
      </c>
      <c r="H46" s="22">
        <v>124.74</v>
      </c>
      <c r="I46" s="22">
        <v>0</v>
      </c>
      <c r="J46" s="22">
        <v>-1320.03</v>
      </c>
      <c r="K46" s="22">
        <v>43.51</v>
      </c>
      <c r="L46" s="22">
        <v>0</v>
      </c>
      <c r="M46" s="22">
        <v>1171.45</v>
      </c>
      <c r="N46" s="22">
        <v>-4219.03</v>
      </c>
      <c r="O46" s="22">
        <v>0</v>
      </c>
      <c r="P46" s="22">
        <v>0</v>
      </c>
      <c r="Q46" s="22">
        <v>0</v>
      </c>
      <c r="R46" s="22">
        <v>469230.4</v>
      </c>
      <c r="S46">
        <v>0</v>
      </c>
      <c r="T46" s="21">
        <v>0.61778999999999995</v>
      </c>
    </row>
    <row r="47" spans="1:20" x14ac:dyDescent="0.25">
      <c r="A47">
        <v>2019</v>
      </c>
      <c r="B47" t="s">
        <v>305</v>
      </c>
      <c r="C47" t="s">
        <v>304</v>
      </c>
      <c r="D47">
        <v>3</v>
      </c>
      <c r="E47" t="s">
        <v>173</v>
      </c>
      <c r="F47" s="22">
        <v>0</v>
      </c>
      <c r="G47" s="22">
        <v>0</v>
      </c>
      <c r="H47" s="22">
        <v>0</v>
      </c>
      <c r="I47" s="22">
        <v>0</v>
      </c>
      <c r="J47" s="22">
        <v>0</v>
      </c>
      <c r="K47" s="22">
        <v>0</v>
      </c>
      <c r="L47" s="22">
        <v>0</v>
      </c>
      <c r="M47" s="22">
        <v>0</v>
      </c>
      <c r="N47" s="22">
        <v>0</v>
      </c>
      <c r="O47" s="22">
        <v>0</v>
      </c>
      <c r="P47" s="22">
        <v>0</v>
      </c>
      <c r="Q47" s="22">
        <v>0</v>
      </c>
      <c r="R47" s="22">
        <v>0</v>
      </c>
      <c r="S47">
        <v>0</v>
      </c>
      <c r="T47" s="21">
        <v>0</v>
      </c>
    </row>
    <row r="48" spans="1:20" x14ac:dyDescent="0.25">
      <c r="A48">
        <v>2019</v>
      </c>
      <c r="B48" t="s">
        <v>305</v>
      </c>
      <c r="C48" t="s">
        <v>304</v>
      </c>
      <c r="D48">
        <v>4</v>
      </c>
      <c r="E48" t="s">
        <v>287</v>
      </c>
      <c r="F48" s="22">
        <v>117054.66</v>
      </c>
      <c r="G48" s="22">
        <v>368.32</v>
      </c>
      <c r="H48" s="22">
        <v>30.93</v>
      </c>
      <c r="I48" s="22">
        <v>0</v>
      </c>
      <c r="J48" s="22">
        <v>-327.27</v>
      </c>
      <c r="K48" s="22">
        <v>10.79</v>
      </c>
      <c r="L48" s="22">
        <v>0</v>
      </c>
      <c r="M48" s="22">
        <v>290.44</v>
      </c>
      <c r="N48" s="22">
        <v>-1046.01</v>
      </c>
      <c r="O48" s="22">
        <v>0</v>
      </c>
      <c r="P48" s="22">
        <v>0</v>
      </c>
      <c r="Q48" s="22">
        <v>0</v>
      </c>
      <c r="R48" s="22">
        <v>116335.02</v>
      </c>
      <c r="S48">
        <v>0</v>
      </c>
      <c r="T48" s="21">
        <v>0.153167</v>
      </c>
    </row>
    <row r="49" spans="1:20" x14ac:dyDescent="0.25">
      <c r="A49">
        <v>2019</v>
      </c>
      <c r="B49" t="s">
        <v>305</v>
      </c>
      <c r="C49" t="s">
        <v>304</v>
      </c>
      <c r="D49">
        <v>5</v>
      </c>
      <c r="E49" t="s">
        <v>162</v>
      </c>
      <c r="F49" s="22">
        <v>35533.589999999997</v>
      </c>
      <c r="G49" s="22">
        <v>111.81</v>
      </c>
      <c r="H49" s="22">
        <v>9.39</v>
      </c>
      <c r="I49" s="22">
        <v>0</v>
      </c>
      <c r="J49" s="22">
        <v>-99.35</v>
      </c>
      <c r="K49" s="22">
        <v>3.28</v>
      </c>
      <c r="L49" s="22">
        <v>0</v>
      </c>
      <c r="M49" s="22">
        <v>88.17</v>
      </c>
      <c r="N49" s="22">
        <v>-317.52999999999997</v>
      </c>
      <c r="O49" s="22">
        <v>0</v>
      </c>
      <c r="P49" s="22">
        <v>0</v>
      </c>
      <c r="Q49" s="22">
        <v>0</v>
      </c>
      <c r="R49" s="22">
        <v>35315.129999999997</v>
      </c>
      <c r="S49">
        <v>0</v>
      </c>
      <c r="T49" s="21">
        <v>4.6496000000000003E-2</v>
      </c>
    </row>
    <row r="50" spans="1:20" x14ac:dyDescent="0.25">
      <c r="A50">
        <v>2019</v>
      </c>
      <c r="B50" t="s">
        <v>305</v>
      </c>
      <c r="C50" t="s">
        <v>304</v>
      </c>
      <c r="D50">
        <v>30</v>
      </c>
      <c r="E50" t="s">
        <v>286</v>
      </c>
      <c r="F50" s="22">
        <v>39292.83</v>
      </c>
      <c r="G50" s="22">
        <v>123.63</v>
      </c>
      <c r="H50" s="22">
        <v>10.38</v>
      </c>
      <c r="I50" s="22">
        <v>0</v>
      </c>
      <c r="J50" s="22">
        <v>-109.86</v>
      </c>
      <c r="K50" s="22">
        <v>3.62</v>
      </c>
      <c r="L50" s="22">
        <v>0</v>
      </c>
      <c r="M50" s="22">
        <v>97.49</v>
      </c>
      <c r="N50" s="22">
        <v>-351.12</v>
      </c>
      <c r="O50" s="22">
        <v>0</v>
      </c>
      <c r="P50" s="22">
        <v>0</v>
      </c>
      <c r="Q50" s="22">
        <v>0</v>
      </c>
      <c r="R50" s="22">
        <v>39051.269999999997</v>
      </c>
      <c r="S50">
        <v>0</v>
      </c>
      <c r="T50" s="21">
        <v>5.1415000000000002E-2</v>
      </c>
    </row>
    <row r="51" spans="1:20" x14ac:dyDescent="0.25">
      <c r="A51">
        <v>2019</v>
      </c>
      <c r="B51" t="s">
        <v>305</v>
      </c>
      <c r="C51" t="s">
        <v>304</v>
      </c>
      <c r="D51">
        <v>31</v>
      </c>
      <c r="E51" t="s">
        <v>202</v>
      </c>
      <c r="F51" s="22">
        <v>8883.4</v>
      </c>
      <c r="G51" s="22">
        <v>27.95</v>
      </c>
      <c r="H51" s="22">
        <v>2.35</v>
      </c>
      <c r="I51" s="22">
        <v>0</v>
      </c>
      <c r="J51" s="22">
        <v>-24.84</v>
      </c>
      <c r="K51" s="22">
        <v>0.82</v>
      </c>
      <c r="L51" s="22">
        <v>0</v>
      </c>
      <c r="M51" s="22">
        <v>22.04</v>
      </c>
      <c r="N51" s="22">
        <v>-79.38</v>
      </c>
      <c r="O51" s="22">
        <v>0</v>
      </c>
      <c r="P51" s="22">
        <v>0</v>
      </c>
      <c r="Q51" s="22">
        <v>0</v>
      </c>
      <c r="R51" s="22">
        <v>8828.7900000000009</v>
      </c>
      <c r="S51">
        <v>0</v>
      </c>
      <c r="T51" s="21">
        <v>1.1624000000000001E-2</v>
      </c>
    </row>
    <row r="52" spans="1:20" x14ac:dyDescent="0.25">
      <c r="A52">
        <v>2019</v>
      </c>
      <c r="B52" t="s">
        <v>305</v>
      </c>
      <c r="C52" t="s">
        <v>304</v>
      </c>
      <c r="D52">
        <v>32</v>
      </c>
      <c r="E52" t="s">
        <v>285</v>
      </c>
      <c r="F52" s="22">
        <v>1158.57</v>
      </c>
      <c r="G52" s="22">
        <v>3.65</v>
      </c>
      <c r="H52" s="22">
        <v>0.31</v>
      </c>
      <c r="I52" s="22">
        <v>0</v>
      </c>
      <c r="J52" s="22">
        <v>-3.24</v>
      </c>
      <c r="K52" s="22">
        <v>0.11</v>
      </c>
      <c r="L52" s="22">
        <v>0</v>
      </c>
      <c r="M52" s="22">
        <v>2.87</v>
      </c>
      <c r="N52" s="22">
        <v>-10.35</v>
      </c>
      <c r="O52" s="22">
        <v>0</v>
      </c>
      <c r="P52" s="22">
        <v>0</v>
      </c>
      <c r="Q52" s="22">
        <v>0</v>
      </c>
      <c r="R52" s="22">
        <v>1151.46</v>
      </c>
      <c r="S52">
        <v>0</v>
      </c>
      <c r="T52" s="21">
        <v>1.516E-3</v>
      </c>
    </row>
    <row r="53" spans="1:20" x14ac:dyDescent="0.25">
      <c r="A53">
        <v>2019</v>
      </c>
      <c r="B53" t="s">
        <v>305</v>
      </c>
      <c r="C53" t="s">
        <v>304</v>
      </c>
      <c r="D53">
        <v>33</v>
      </c>
      <c r="E53" t="s">
        <v>284</v>
      </c>
      <c r="F53" s="22">
        <v>25311.26</v>
      </c>
      <c r="G53" s="22">
        <v>79.64</v>
      </c>
      <c r="H53" s="22">
        <v>6.69</v>
      </c>
      <c r="I53" s="22">
        <v>0</v>
      </c>
      <c r="J53" s="22">
        <v>-70.77</v>
      </c>
      <c r="K53" s="22">
        <v>2.33</v>
      </c>
      <c r="L53" s="22">
        <v>0</v>
      </c>
      <c r="M53" s="22">
        <v>62.8</v>
      </c>
      <c r="N53" s="22">
        <v>-226.18</v>
      </c>
      <c r="O53" s="22">
        <v>0</v>
      </c>
      <c r="P53" s="22">
        <v>0</v>
      </c>
      <c r="Q53" s="22">
        <v>0</v>
      </c>
      <c r="R53" s="22">
        <v>25155.66</v>
      </c>
      <c r="S53">
        <v>0</v>
      </c>
      <c r="T53" s="21">
        <v>3.3119999999999997E-2</v>
      </c>
    </row>
    <row r="54" spans="1:20" x14ac:dyDescent="0.25">
      <c r="A54">
        <v>2019</v>
      </c>
      <c r="B54" t="s">
        <v>305</v>
      </c>
      <c r="C54" t="s">
        <v>304</v>
      </c>
      <c r="D54">
        <v>35</v>
      </c>
      <c r="E54" t="s">
        <v>146</v>
      </c>
      <c r="F54" s="22">
        <v>31104.880000000001</v>
      </c>
      <c r="G54" s="22">
        <v>97.88</v>
      </c>
      <c r="H54" s="22">
        <v>8.2200000000000006</v>
      </c>
      <c r="I54" s="22">
        <v>0</v>
      </c>
      <c r="J54" s="22">
        <v>-86.97</v>
      </c>
      <c r="K54" s="22">
        <v>2.87</v>
      </c>
      <c r="L54" s="22">
        <v>0</v>
      </c>
      <c r="M54" s="22">
        <v>77.180000000000007</v>
      </c>
      <c r="N54" s="22">
        <v>-277.95999999999998</v>
      </c>
      <c r="O54" s="22">
        <v>0</v>
      </c>
      <c r="P54" s="22">
        <v>0</v>
      </c>
      <c r="Q54" s="22">
        <v>0</v>
      </c>
      <c r="R54" s="22">
        <v>30913.65</v>
      </c>
      <c r="S54">
        <v>0</v>
      </c>
      <c r="T54" s="21">
        <v>4.0701000000000001E-2</v>
      </c>
    </row>
    <row r="55" spans="1:20" x14ac:dyDescent="0.25">
      <c r="A55">
        <v>2019</v>
      </c>
      <c r="B55" t="s">
        <v>305</v>
      </c>
      <c r="C55" t="s">
        <v>304</v>
      </c>
      <c r="D55">
        <v>47</v>
      </c>
      <c r="E55" t="s">
        <v>159</v>
      </c>
      <c r="F55" s="22">
        <v>33756.76</v>
      </c>
      <c r="G55" s="22">
        <v>106.22</v>
      </c>
      <c r="H55" s="22">
        <v>8.92</v>
      </c>
      <c r="I55" s="22">
        <v>0</v>
      </c>
      <c r="J55" s="22">
        <v>-94.38</v>
      </c>
      <c r="K55" s="22">
        <v>3.11</v>
      </c>
      <c r="L55" s="22">
        <v>0</v>
      </c>
      <c r="M55" s="22">
        <v>83.76</v>
      </c>
      <c r="N55" s="22">
        <v>-301.64999999999998</v>
      </c>
      <c r="O55" s="22">
        <v>0</v>
      </c>
      <c r="P55" s="22">
        <v>0</v>
      </c>
      <c r="Q55" s="22">
        <v>0</v>
      </c>
      <c r="R55" s="22">
        <v>33549.230000000003</v>
      </c>
      <c r="S55">
        <v>0</v>
      </c>
      <c r="T55" s="21">
        <v>4.4171000000000002E-2</v>
      </c>
    </row>
    <row r="56" spans="1:20" x14ac:dyDescent="0.25">
      <c r="A56">
        <v>2019</v>
      </c>
      <c r="B56" t="s">
        <v>303</v>
      </c>
      <c r="C56" t="s">
        <v>302</v>
      </c>
      <c r="D56">
        <v>2</v>
      </c>
      <c r="E56" t="s">
        <v>288</v>
      </c>
      <c r="F56" s="22">
        <v>14707.01</v>
      </c>
      <c r="G56" s="22">
        <v>333.2</v>
      </c>
      <c r="H56" s="22">
        <v>56.91</v>
      </c>
      <c r="I56" s="22">
        <v>0</v>
      </c>
      <c r="J56" s="22">
        <v>-329.15</v>
      </c>
      <c r="K56" s="22">
        <v>1.31</v>
      </c>
      <c r="L56" s="22">
        <v>0</v>
      </c>
      <c r="M56" s="22">
        <v>254.98</v>
      </c>
      <c r="N56" s="22">
        <v>-619.6</v>
      </c>
      <c r="O56" s="22">
        <v>0</v>
      </c>
      <c r="P56" s="22">
        <v>0</v>
      </c>
      <c r="Q56" s="22">
        <v>0</v>
      </c>
      <c r="R56" s="22">
        <v>14351.65</v>
      </c>
      <c r="S56">
        <v>0</v>
      </c>
      <c r="T56" s="21">
        <v>0.572353</v>
      </c>
    </row>
    <row r="57" spans="1:20" x14ac:dyDescent="0.25">
      <c r="A57">
        <v>2019</v>
      </c>
      <c r="B57" t="s">
        <v>303</v>
      </c>
      <c r="C57" t="s">
        <v>302</v>
      </c>
      <c r="D57">
        <v>3</v>
      </c>
      <c r="E57" t="s">
        <v>173</v>
      </c>
      <c r="F57" s="22">
        <v>1519.59</v>
      </c>
      <c r="G57" s="22">
        <v>34.43</v>
      </c>
      <c r="H57" s="22">
        <v>5.88</v>
      </c>
      <c r="I57" s="22">
        <v>0</v>
      </c>
      <c r="J57" s="22">
        <v>-34.01</v>
      </c>
      <c r="K57" s="22">
        <v>0.13</v>
      </c>
      <c r="L57" s="22">
        <v>0</v>
      </c>
      <c r="M57" s="22">
        <v>26.34</v>
      </c>
      <c r="N57" s="22">
        <v>-64.02</v>
      </c>
      <c r="O57" s="22">
        <v>0</v>
      </c>
      <c r="P57" s="22">
        <v>0</v>
      </c>
      <c r="Q57" s="22">
        <v>0</v>
      </c>
      <c r="R57" s="22">
        <v>1482.87</v>
      </c>
      <c r="S57">
        <v>0</v>
      </c>
      <c r="T57" s="21">
        <v>5.9138000000000003E-2</v>
      </c>
    </row>
    <row r="58" spans="1:20" x14ac:dyDescent="0.25">
      <c r="A58">
        <v>2019</v>
      </c>
      <c r="B58" t="s">
        <v>303</v>
      </c>
      <c r="C58" t="s">
        <v>302</v>
      </c>
      <c r="D58">
        <v>4</v>
      </c>
      <c r="E58" t="s">
        <v>287</v>
      </c>
      <c r="F58" s="22">
        <v>3484.1</v>
      </c>
      <c r="G58" s="22">
        <v>78.94</v>
      </c>
      <c r="H58" s="22">
        <v>13.48</v>
      </c>
      <c r="I58" s="22">
        <v>0</v>
      </c>
      <c r="J58" s="22">
        <v>-77.97</v>
      </c>
      <c r="K58" s="22">
        <v>0.31</v>
      </c>
      <c r="L58" s="22">
        <v>0</v>
      </c>
      <c r="M58" s="22">
        <v>60.4</v>
      </c>
      <c r="N58" s="22">
        <v>-146.79</v>
      </c>
      <c r="O58" s="22">
        <v>0</v>
      </c>
      <c r="P58" s="22">
        <v>0</v>
      </c>
      <c r="Q58" s="22">
        <v>0</v>
      </c>
      <c r="R58" s="22">
        <v>3399.91</v>
      </c>
      <c r="S58">
        <v>0</v>
      </c>
      <c r="T58" s="21">
        <v>0.13559099999999999</v>
      </c>
    </row>
    <row r="59" spans="1:20" x14ac:dyDescent="0.25">
      <c r="A59">
        <v>2019</v>
      </c>
      <c r="B59" t="s">
        <v>303</v>
      </c>
      <c r="C59" t="s">
        <v>302</v>
      </c>
      <c r="D59">
        <v>5</v>
      </c>
      <c r="E59" t="s">
        <v>162</v>
      </c>
      <c r="F59" s="22">
        <v>878.12</v>
      </c>
      <c r="G59" s="22">
        <v>19.899999999999999</v>
      </c>
      <c r="H59" s="22">
        <v>3.4</v>
      </c>
      <c r="I59" s="22">
        <v>0</v>
      </c>
      <c r="J59" s="22">
        <v>-19.649999999999999</v>
      </c>
      <c r="K59" s="22">
        <v>0.08</v>
      </c>
      <c r="L59" s="22">
        <v>0</v>
      </c>
      <c r="M59" s="22">
        <v>15.22</v>
      </c>
      <c r="N59" s="22">
        <v>-37</v>
      </c>
      <c r="O59" s="22">
        <v>0</v>
      </c>
      <c r="P59" s="22">
        <v>0</v>
      </c>
      <c r="Q59" s="22">
        <v>0</v>
      </c>
      <c r="R59" s="22">
        <v>856.91</v>
      </c>
      <c r="S59">
        <v>0</v>
      </c>
      <c r="T59" s="21">
        <v>3.4174000000000003E-2</v>
      </c>
    </row>
    <row r="60" spans="1:20" x14ac:dyDescent="0.25">
      <c r="A60">
        <v>2019</v>
      </c>
      <c r="B60" t="s">
        <v>303</v>
      </c>
      <c r="C60" t="s">
        <v>302</v>
      </c>
      <c r="D60">
        <v>30</v>
      </c>
      <c r="E60" t="s">
        <v>286</v>
      </c>
      <c r="F60" s="22">
        <v>2856.84</v>
      </c>
      <c r="G60" s="22">
        <v>64.73</v>
      </c>
      <c r="H60" s="22">
        <v>11.05</v>
      </c>
      <c r="I60" s="22">
        <v>0</v>
      </c>
      <c r="J60" s="22">
        <v>-63.94</v>
      </c>
      <c r="K60" s="22">
        <v>0.25</v>
      </c>
      <c r="L60" s="22">
        <v>0</v>
      </c>
      <c r="M60" s="22">
        <v>49.53</v>
      </c>
      <c r="N60" s="22">
        <v>-120.36</v>
      </c>
      <c r="O60" s="22">
        <v>0</v>
      </c>
      <c r="P60" s="22">
        <v>0</v>
      </c>
      <c r="Q60" s="22">
        <v>0</v>
      </c>
      <c r="R60" s="22">
        <v>2787.81</v>
      </c>
      <c r="S60">
        <v>0</v>
      </c>
      <c r="T60" s="21">
        <v>0.11118</v>
      </c>
    </row>
    <row r="61" spans="1:20" x14ac:dyDescent="0.25">
      <c r="A61">
        <v>2019</v>
      </c>
      <c r="B61" t="s">
        <v>303</v>
      </c>
      <c r="C61" t="s">
        <v>302</v>
      </c>
      <c r="D61">
        <v>31</v>
      </c>
      <c r="E61" t="s">
        <v>202</v>
      </c>
      <c r="F61" s="22">
        <v>0</v>
      </c>
      <c r="G61" s="22">
        <v>0</v>
      </c>
      <c r="H61" s="22">
        <v>0</v>
      </c>
      <c r="I61" s="22">
        <v>0</v>
      </c>
      <c r="J61" s="22">
        <v>0</v>
      </c>
      <c r="K61" s="22">
        <v>0</v>
      </c>
      <c r="L61" s="22">
        <v>0</v>
      </c>
      <c r="M61" s="22">
        <v>0</v>
      </c>
      <c r="N61" s="22">
        <v>0</v>
      </c>
      <c r="O61" s="22">
        <v>0</v>
      </c>
      <c r="P61" s="22">
        <v>0</v>
      </c>
      <c r="Q61" s="22">
        <v>0</v>
      </c>
      <c r="R61" s="22">
        <v>0</v>
      </c>
      <c r="S61">
        <v>0</v>
      </c>
      <c r="T61" s="21">
        <v>0</v>
      </c>
    </row>
    <row r="62" spans="1:20" x14ac:dyDescent="0.25">
      <c r="A62">
        <v>2019</v>
      </c>
      <c r="B62" t="s">
        <v>303</v>
      </c>
      <c r="C62" t="s">
        <v>302</v>
      </c>
      <c r="D62">
        <v>33</v>
      </c>
      <c r="E62" t="s">
        <v>284</v>
      </c>
      <c r="F62" s="22">
        <v>0</v>
      </c>
      <c r="G62" s="22">
        <v>0</v>
      </c>
      <c r="H62" s="22">
        <v>0</v>
      </c>
      <c r="I62" s="22">
        <v>0</v>
      </c>
      <c r="J62" s="22">
        <v>0</v>
      </c>
      <c r="K62" s="22">
        <v>0</v>
      </c>
      <c r="L62" s="22">
        <v>0</v>
      </c>
      <c r="M62" s="22">
        <v>0</v>
      </c>
      <c r="N62" s="22">
        <v>0</v>
      </c>
      <c r="O62" s="22">
        <v>0</v>
      </c>
      <c r="P62" s="22">
        <v>0</v>
      </c>
      <c r="Q62" s="22">
        <v>0</v>
      </c>
      <c r="R62" s="22">
        <v>0</v>
      </c>
      <c r="S62">
        <v>0</v>
      </c>
      <c r="T62" s="21">
        <v>0</v>
      </c>
    </row>
    <row r="63" spans="1:20" x14ac:dyDescent="0.25">
      <c r="A63">
        <v>2019</v>
      </c>
      <c r="B63" t="s">
        <v>303</v>
      </c>
      <c r="C63" t="s">
        <v>302</v>
      </c>
      <c r="D63">
        <v>35</v>
      </c>
      <c r="E63" t="s">
        <v>146</v>
      </c>
      <c r="F63" s="22">
        <v>1166.71</v>
      </c>
      <c r="G63" s="22">
        <v>26.43</v>
      </c>
      <c r="H63" s="22">
        <v>4.51</v>
      </c>
      <c r="I63" s="22">
        <v>0</v>
      </c>
      <c r="J63" s="22">
        <v>-26.11</v>
      </c>
      <c r="K63" s="22">
        <v>0.1</v>
      </c>
      <c r="L63" s="22">
        <v>0</v>
      </c>
      <c r="M63" s="22">
        <v>20.23</v>
      </c>
      <c r="N63" s="22">
        <v>-49.15</v>
      </c>
      <c r="O63" s="22">
        <v>0</v>
      </c>
      <c r="P63" s="22">
        <v>0</v>
      </c>
      <c r="Q63" s="22">
        <v>0</v>
      </c>
      <c r="R63" s="22">
        <v>1138.52</v>
      </c>
      <c r="S63">
        <v>0</v>
      </c>
      <c r="T63" s="21">
        <v>4.5405000000000001E-2</v>
      </c>
    </row>
    <row r="64" spans="1:20" x14ac:dyDescent="0.25">
      <c r="A64">
        <v>2019</v>
      </c>
      <c r="B64" t="s">
        <v>303</v>
      </c>
      <c r="C64" t="s">
        <v>302</v>
      </c>
      <c r="D64">
        <v>47</v>
      </c>
      <c r="E64" t="s">
        <v>159</v>
      </c>
      <c r="F64" s="22">
        <v>1083.3</v>
      </c>
      <c r="G64" s="22">
        <v>24.54</v>
      </c>
      <c r="H64" s="22">
        <v>4.1900000000000004</v>
      </c>
      <c r="I64" s="22">
        <v>0</v>
      </c>
      <c r="J64" s="22">
        <v>-24.24</v>
      </c>
      <c r="K64" s="22">
        <v>0.1</v>
      </c>
      <c r="L64" s="22">
        <v>0</v>
      </c>
      <c r="M64" s="22">
        <v>18.78</v>
      </c>
      <c r="N64" s="22">
        <v>-45.64</v>
      </c>
      <c r="O64" s="22">
        <v>0</v>
      </c>
      <c r="P64" s="22">
        <v>0</v>
      </c>
      <c r="Q64" s="22">
        <v>0</v>
      </c>
      <c r="R64" s="22">
        <v>1057.1300000000001</v>
      </c>
      <c r="S64">
        <v>0</v>
      </c>
      <c r="T64" s="21">
        <v>4.2159000000000002E-2</v>
      </c>
    </row>
    <row r="65" spans="1:20" x14ac:dyDescent="0.25">
      <c r="A65">
        <v>2019</v>
      </c>
      <c r="B65" t="s">
        <v>303</v>
      </c>
      <c r="C65" t="s">
        <v>302</v>
      </c>
      <c r="D65">
        <v>57</v>
      </c>
      <c r="E65" t="s">
        <v>289</v>
      </c>
      <c r="F65" s="22">
        <v>0</v>
      </c>
      <c r="G65" s="22">
        <v>0</v>
      </c>
      <c r="H65" s="22">
        <v>0</v>
      </c>
      <c r="I65" s="22">
        <v>0</v>
      </c>
      <c r="J65" s="22">
        <v>0</v>
      </c>
      <c r="K65" s="22">
        <v>0</v>
      </c>
      <c r="L65" s="22">
        <v>0</v>
      </c>
      <c r="M65" s="22">
        <v>0</v>
      </c>
      <c r="N65" s="22">
        <v>0</v>
      </c>
      <c r="O65" s="22">
        <v>0</v>
      </c>
      <c r="P65" s="22">
        <v>0</v>
      </c>
      <c r="Q65" s="22">
        <v>0</v>
      </c>
      <c r="R65" s="22">
        <v>0</v>
      </c>
      <c r="S65">
        <v>0</v>
      </c>
      <c r="T65" s="21">
        <v>0</v>
      </c>
    </row>
    <row r="66" spans="1:20" x14ac:dyDescent="0.25">
      <c r="A66">
        <v>2019</v>
      </c>
      <c r="B66" t="s">
        <v>301</v>
      </c>
      <c r="C66" t="s">
        <v>300</v>
      </c>
      <c r="D66">
        <v>2</v>
      </c>
      <c r="E66" t="s">
        <v>288</v>
      </c>
      <c r="F66" s="22">
        <v>20105.849999999999</v>
      </c>
      <c r="G66" s="22">
        <v>104.63</v>
      </c>
      <c r="H66" s="22">
        <v>0</v>
      </c>
      <c r="I66" s="22">
        <v>0</v>
      </c>
      <c r="J66" s="22">
        <v>0</v>
      </c>
      <c r="K66" s="22">
        <v>1.85</v>
      </c>
      <c r="L66" s="22">
        <v>0</v>
      </c>
      <c r="M66" s="22">
        <v>0</v>
      </c>
      <c r="N66" s="22">
        <v>-26.54</v>
      </c>
      <c r="O66" s="22">
        <v>0</v>
      </c>
      <c r="P66" s="22">
        <v>0</v>
      </c>
      <c r="Q66" s="22">
        <v>0</v>
      </c>
      <c r="R66" s="22">
        <v>20183.95</v>
      </c>
      <c r="S66">
        <v>0</v>
      </c>
      <c r="T66" s="21">
        <v>0.53562399999999999</v>
      </c>
    </row>
    <row r="67" spans="1:20" x14ac:dyDescent="0.25">
      <c r="A67">
        <v>2019</v>
      </c>
      <c r="B67" t="s">
        <v>301</v>
      </c>
      <c r="C67" t="s">
        <v>300</v>
      </c>
      <c r="D67">
        <v>3</v>
      </c>
      <c r="E67" t="s">
        <v>173</v>
      </c>
      <c r="F67" s="22">
        <v>2210.5300000000002</v>
      </c>
      <c r="G67" s="22">
        <v>11.5</v>
      </c>
      <c r="H67" s="22">
        <v>0</v>
      </c>
      <c r="I67" s="22">
        <v>0</v>
      </c>
      <c r="J67" s="22">
        <v>0</v>
      </c>
      <c r="K67" s="22">
        <v>0.21</v>
      </c>
      <c r="L67" s="22">
        <v>0</v>
      </c>
      <c r="M67" s="22">
        <v>0</v>
      </c>
      <c r="N67" s="22">
        <v>-2.92</v>
      </c>
      <c r="O67" s="22">
        <v>0</v>
      </c>
      <c r="P67" s="22">
        <v>0</v>
      </c>
      <c r="Q67" s="22">
        <v>0</v>
      </c>
      <c r="R67" s="22">
        <v>2219.11</v>
      </c>
      <c r="S67">
        <v>0</v>
      </c>
      <c r="T67" s="21">
        <v>5.8888999999999997E-2</v>
      </c>
    </row>
    <row r="68" spans="1:20" x14ac:dyDescent="0.25">
      <c r="A68">
        <v>2019</v>
      </c>
      <c r="B68" t="s">
        <v>301</v>
      </c>
      <c r="C68" t="s">
        <v>300</v>
      </c>
      <c r="D68">
        <v>4</v>
      </c>
      <c r="E68" t="s">
        <v>287</v>
      </c>
      <c r="F68" s="22">
        <v>4729.7299999999996</v>
      </c>
      <c r="G68" s="22">
        <v>24.62</v>
      </c>
      <c r="H68" s="22">
        <v>0</v>
      </c>
      <c r="I68" s="22">
        <v>0</v>
      </c>
      <c r="J68" s="22">
        <v>0</v>
      </c>
      <c r="K68" s="22">
        <v>0.44</v>
      </c>
      <c r="L68" s="22">
        <v>0</v>
      </c>
      <c r="M68" s="22">
        <v>0</v>
      </c>
      <c r="N68" s="22">
        <v>-6.24</v>
      </c>
      <c r="O68" s="22">
        <v>0</v>
      </c>
      <c r="P68" s="22">
        <v>0</v>
      </c>
      <c r="Q68" s="22">
        <v>0</v>
      </c>
      <c r="R68" s="22">
        <v>4748.1099999999997</v>
      </c>
      <c r="S68">
        <v>0</v>
      </c>
      <c r="T68" s="21">
        <v>0.126001</v>
      </c>
    </row>
    <row r="69" spans="1:20" x14ac:dyDescent="0.25">
      <c r="A69">
        <v>2019</v>
      </c>
      <c r="B69" t="s">
        <v>301</v>
      </c>
      <c r="C69" t="s">
        <v>300</v>
      </c>
      <c r="D69">
        <v>5</v>
      </c>
      <c r="E69" t="s">
        <v>162</v>
      </c>
      <c r="F69" s="22">
        <v>1945.52</v>
      </c>
      <c r="G69" s="22">
        <v>10.130000000000001</v>
      </c>
      <c r="H69" s="22">
        <v>0</v>
      </c>
      <c r="I69" s="22">
        <v>0</v>
      </c>
      <c r="J69" s="22">
        <v>0</v>
      </c>
      <c r="K69" s="22">
        <v>0.18</v>
      </c>
      <c r="L69" s="22">
        <v>0</v>
      </c>
      <c r="M69" s="22">
        <v>0</v>
      </c>
      <c r="N69" s="22">
        <v>-2.57</v>
      </c>
      <c r="O69" s="22">
        <v>0</v>
      </c>
      <c r="P69" s="22">
        <v>0</v>
      </c>
      <c r="Q69" s="22">
        <v>0</v>
      </c>
      <c r="R69" s="22">
        <v>1953.08</v>
      </c>
      <c r="S69">
        <v>0</v>
      </c>
      <c r="T69" s="21">
        <v>5.1829E-2</v>
      </c>
    </row>
    <row r="70" spans="1:20" x14ac:dyDescent="0.25">
      <c r="A70">
        <v>2019</v>
      </c>
      <c r="B70" t="s">
        <v>301</v>
      </c>
      <c r="C70" t="s">
        <v>300</v>
      </c>
      <c r="D70">
        <v>30</v>
      </c>
      <c r="E70" t="s">
        <v>286</v>
      </c>
      <c r="F70" s="22">
        <v>2010.5</v>
      </c>
      <c r="G70" s="22">
        <v>10.46</v>
      </c>
      <c r="H70" s="22">
        <v>0</v>
      </c>
      <c r="I70" s="22">
        <v>0</v>
      </c>
      <c r="J70" s="22">
        <v>0</v>
      </c>
      <c r="K70" s="22">
        <v>0.19</v>
      </c>
      <c r="L70" s="22">
        <v>0</v>
      </c>
      <c r="M70" s="22">
        <v>0</v>
      </c>
      <c r="N70" s="22">
        <v>-2.65</v>
      </c>
      <c r="O70" s="22">
        <v>0</v>
      </c>
      <c r="P70" s="22">
        <v>0</v>
      </c>
      <c r="Q70" s="22">
        <v>0</v>
      </c>
      <c r="R70" s="22">
        <v>2018.3</v>
      </c>
      <c r="S70">
        <v>0</v>
      </c>
      <c r="T70" s="21">
        <v>5.3560000000000003E-2</v>
      </c>
    </row>
    <row r="71" spans="1:20" x14ac:dyDescent="0.25">
      <c r="A71">
        <v>2019</v>
      </c>
      <c r="B71" t="s">
        <v>301</v>
      </c>
      <c r="C71" t="s">
        <v>300</v>
      </c>
      <c r="D71">
        <v>31</v>
      </c>
      <c r="E71" t="s">
        <v>202</v>
      </c>
      <c r="F71" s="22">
        <v>502.62</v>
      </c>
      <c r="G71" s="22">
        <v>2.62</v>
      </c>
      <c r="H71" s="22">
        <v>0</v>
      </c>
      <c r="I71" s="22">
        <v>0</v>
      </c>
      <c r="J71" s="22">
        <v>0</v>
      </c>
      <c r="K71" s="22">
        <v>0.05</v>
      </c>
      <c r="L71" s="22">
        <v>0</v>
      </c>
      <c r="M71" s="22">
        <v>0</v>
      </c>
      <c r="N71" s="22">
        <v>-0.66</v>
      </c>
      <c r="O71" s="22">
        <v>0</v>
      </c>
      <c r="P71" s="22">
        <v>0</v>
      </c>
      <c r="Q71" s="22">
        <v>0</v>
      </c>
      <c r="R71" s="22">
        <v>504.58</v>
      </c>
      <c r="S71">
        <v>0</v>
      </c>
      <c r="T71" s="21">
        <v>1.3390000000000001E-2</v>
      </c>
    </row>
    <row r="72" spans="1:20" x14ac:dyDescent="0.25">
      <c r="A72">
        <v>2019</v>
      </c>
      <c r="B72" t="s">
        <v>301</v>
      </c>
      <c r="C72" t="s">
        <v>300</v>
      </c>
      <c r="D72">
        <v>32</v>
      </c>
      <c r="E72" t="s">
        <v>285</v>
      </c>
      <c r="F72" s="22">
        <v>502.62</v>
      </c>
      <c r="G72" s="22">
        <v>2.62</v>
      </c>
      <c r="H72" s="22">
        <v>0</v>
      </c>
      <c r="I72" s="22">
        <v>0</v>
      </c>
      <c r="J72" s="22">
        <v>0</v>
      </c>
      <c r="K72" s="22">
        <v>0.05</v>
      </c>
      <c r="L72" s="22">
        <v>0</v>
      </c>
      <c r="M72" s="22">
        <v>0</v>
      </c>
      <c r="N72" s="22">
        <v>-0.66</v>
      </c>
      <c r="O72" s="22">
        <v>0</v>
      </c>
      <c r="P72" s="22">
        <v>0</v>
      </c>
      <c r="Q72" s="22">
        <v>0</v>
      </c>
      <c r="R72" s="22">
        <v>504.58</v>
      </c>
      <c r="S72">
        <v>0</v>
      </c>
      <c r="T72" s="21">
        <v>1.3390000000000001E-2</v>
      </c>
    </row>
    <row r="73" spans="1:20" x14ac:dyDescent="0.25">
      <c r="A73">
        <v>2019</v>
      </c>
      <c r="B73" t="s">
        <v>301</v>
      </c>
      <c r="C73" t="s">
        <v>300</v>
      </c>
      <c r="D73">
        <v>33</v>
      </c>
      <c r="E73" t="s">
        <v>284</v>
      </c>
      <c r="F73" s="22">
        <v>402.1</v>
      </c>
      <c r="G73" s="22">
        <v>2.09</v>
      </c>
      <c r="H73" s="22">
        <v>0</v>
      </c>
      <c r="I73" s="22">
        <v>0</v>
      </c>
      <c r="J73" s="22">
        <v>0</v>
      </c>
      <c r="K73" s="22">
        <v>0.04</v>
      </c>
      <c r="L73" s="22">
        <v>0</v>
      </c>
      <c r="M73" s="22">
        <v>0</v>
      </c>
      <c r="N73" s="22">
        <v>-0.53</v>
      </c>
      <c r="O73" s="22">
        <v>0</v>
      </c>
      <c r="P73" s="22">
        <v>0</v>
      </c>
      <c r="Q73" s="22">
        <v>0</v>
      </c>
      <c r="R73" s="22">
        <v>403.66</v>
      </c>
      <c r="S73">
        <v>0</v>
      </c>
      <c r="T73" s="21">
        <v>1.0711999999999999E-2</v>
      </c>
    </row>
    <row r="74" spans="1:20" x14ac:dyDescent="0.25">
      <c r="A74">
        <v>2019</v>
      </c>
      <c r="B74" t="s">
        <v>301</v>
      </c>
      <c r="C74" t="s">
        <v>300</v>
      </c>
      <c r="D74">
        <v>35</v>
      </c>
      <c r="E74" t="s">
        <v>146</v>
      </c>
      <c r="F74" s="22">
        <v>3536.65</v>
      </c>
      <c r="G74" s="22">
        <v>18.41</v>
      </c>
      <c r="H74" s="22">
        <v>0</v>
      </c>
      <c r="I74" s="22">
        <v>0</v>
      </c>
      <c r="J74" s="22">
        <v>0</v>
      </c>
      <c r="K74" s="22">
        <v>0.33</v>
      </c>
      <c r="L74" s="22">
        <v>0</v>
      </c>
      <c r="M74" s="22">
        <v>0</v>
      </c>
      <c r="N74" s="22">
        <v>-4.67</v>
      </c>
      <c r="O74" s="22">
        <v>0</v>
      </c>
      <c r="P74" s="22">
        <v>0</v>
      </c>
      <c r="Q74" s="22">
        <v>0</v>
      </c>
      <c r="R74" s="22">
        <v>3550.39</v>
      </c>
      <c r="S74">
        <v>0</v>
      </c>
      <c r="T74" s="21">
        <v>9.4216999999999995E-2</v>
      </c>
    </row>
    <row r="75" spans="1:20" x14ac:dyDescent="0.25">
      <c r="A75">
        <v>2019</v>
      </c>
      <c r="B75" t="s">
        <v>301</v>
      </c>
      <c r="C75" t="s">
        <v>300</v>
      </c>
      <c r="D75">
        <v>47</v>
      </c>
      <c r="E75" t="s">
        <v>159</v>
      </c>
      <c r="F75" s="22">
        <v>1591.13</v>
      </c>
      <c r="G75" s="22">
        <v>8.2799999999999994</v>
      </c>
      <c r="H75" s="22">
        <v>0</v>
      </c>
      <c r="I75" s="22">
        <v>0</v>
      </c>
      <c r="J75" s="22">
        <v>0</v>
      </c>
      <c r="K75" s="22">
        <v>0.15</v>
      </c>
      <c r="L75" s="22">
        <v>0</v>
      </c>
      <c r="M75" s="22">
        <v>0</v>
      </c>
      <c r="N75" s="22">
        <v>-2.1</v>
      </c>
      <c r="O75" s="22">
        <v>0</v>
      </c>
      <c r="P75" s="22">
        <v>0</v>
      </c>
      <c r="Q75" s="22">
        <v>0</v>
      </c>
      <c r="R75" s="22">
        <v>1597.31</v>
      </c>
      <c r="S75">
        <v>0</v>
      </c>
      <c r="T75" s="21">
        <v>4.2388000000000002E-2</v>
      </c>
    </row>
    <row r="76" spans="1:20" x14ac:dyDescent="0.25">
      <c r="A76">
        <v>2019</v>
      </c>
      <c r="B76" t="s">
        <v>299</v>
      </c>
      <c r="C76" t="s">
        <v>298</v>
      </c>
      <c r="D76">
        <v>2</v>
      </c>
      <c r="E76" t="s">
        <v>288</v>
      </c>
      <c r="F76" s="22">
        <v>1286789.74</v>
      </c>
      <c r="G76" s="22">
        <v>3069.89</v>
      </c>
      <c r="H76" s="22">
        <v>477.37</v>
      </c>
      <c r="I76" s="22">
        <v>6.9</v>
      </c>
      <c r="J76" s="22">
        <v>-8131.6</v>
      </c>
      <c r="K76" s="22">
        <v>118.12</v>
      </c>
      <c r="L76" s="22">
        <v>0</v>
      </c>
      <c r="M76" s="22">
        <v>4243.84</v>
      </c>
      <c r="N76" s="22">
        <v>-13575.2</v>
      </c>
      <c r="O76" s="22">
        <v>0</v>
      </c>
      <c r="P76" s="22">
        <v>0</v>
      </c>
      <c r="Q76" s="22">
        <v>0</v>
      </c>
      <c r="R76" s="22">
        <v>1272683.92</v>
      </c>
      <c r="S76">
        <v>0</v>
      </c>
      <c r="T76" s="21">
        <v>0.47049999999999997</v>
      </c>
    </row>
    <row r="77" spans="1:20" x14ac:dyDescent="0.25">
      <c r="A77">
        <v>2019</v>
      </c>
      <c r="B77" t="s">
        <v>299</v>
      </c>
      <c r="C77" t="s">
        <v>298</v>
      </c>
      <c r="D77">
        <v>3</v>
      </c>
      <c r="E77" t="s">
        <v>173</v>
      </c>
      <c r="F77" s="22">
        <v>296336.33</v>
      </c>
      <c r="G77" s="22">
        <v>706.97</v>
      </c>
      <c r="H77" s="22">
        <v>109.94</v>
      </c>
      <c r="I77" s="22">
        <v>1.59</v>
      </c>
      <c r="J77" s="22">
        <v>-1872.64</v>
      </c>
      <c r="K77" s="22">
        <v>27.2</v>
      </c>
      <c r="L77" s="22">
        <v>0</v>
      </c>
      <c r="M77" s="22">
        <v>977.32</v>
      </c>
      <c r="N77" s="22">
        <v>-3126.24</v>
      </c>
      <c r="O77" s="22">
        <v>0</v>
      </c>
      <c r="P77" s="22">
        <v>0</v>
      </c>
      <c r="Q77" s="22">
        <v>0</v>
      </c>
      <c r="R77" s="22">
        <v>293087.89</v>
      </c>
      <c r="S77">
        <v>0</v>
      </c>
      <c r="T77" s="21">
        <v>0.108352</v>
      </c>
    </row>
    <row r="78" spans="1:20" x14ac:dyDescent="0.25">
      <c r="A78">
        <v>2019</v>
      </c>
      <c r="B78" t="s">
        <v>299</v>
      </c>
      <c r="C78" t="s">
        <v>298</v>
      </c>
      <c r="D78">
        <v>4</v>
      </c>
      <c r="E78" t="s">
        <v>287</v>
      </c>
      <c r="F78" s="22">
        <v>289742.38</v>
      </c>
      <c r="G78" s="22">
        <v>691.24</v>
      </c>
      <c r="H78" s="22">
        <v>107.5</v>
      </c>
      <c r="I78" s="22">
        <v>1.55</v>
      </c>
      <c r="J78" s="22">
        <v>-1830.97</v>
      </c>
      <c r="K78" s="22">
        <v>26.6</v>
      </c>
      <c r="L78" s="22">
        <v>0</v>
      </c>
      <c r="M78" s="22">
        <v>955.57</v>
      </c>
      <c r="N78" s="22">
        <v>-3056.68</v>
      </c>
      <c r="O78" s="22">
        <v>0</v>
      </c>
      <c r="P78" s="22">
        <v>0</v>
      </c>
      <c r="Q78" s="22">
        <v>0</v>
      </c>
      <c r="R78" s="22">
        <v>286566.23</v>
      </c>
      <c r="S78">
        <v>0</v>
      </c>
      <c r="T78" s="21">
        <v>0.10594099999999999</v>
      </c>
    </row>
    <row r="79" spans="1:20" x14ac:dyDescent="0.25">
      <c r="A79">
        <v>2019</v>
      </c>
      <c r="B79" t="s">
        <v>299</v>
      </c>
      <c r="C79" t="s">
        <v>298</v>
      </c>
      <c r="D79">
        <v>5</v>
      </c>
      <c r="E79" t="s">
        <v>162</v>
      </c>
      <c r="F79" s="22">
        <v>163992.53</v>
      </c>
      <c r="G79" s="22">
        <v>391.24</v>
      </c>
      <c r="H79" s="22">
        <v>60.84</v>
      </c>
      <c r="I79" s="22">
        <v>0.88</v>
      </c>
      <c r="J79" s="22">
        <v>-1036.32</v>
      </c>
      <c r="K79" s="22">
        <v>15.05</v>
      </c>
      <c r="L79" s="22">
        <v>0</v>
      </c>
      <c r="M79" s="22">
        <v>540.85</v>
      </c>
      <c r="N79" s="22">
        <v>-1730.06</v>
      </c>
      <c r="O79" s="22">
        <v>0</v>
      </c>
      <c r="P79" s="22">
        <v>0</v>
      </c>
      <c r="Q79" s="22">
        <v>0</v>
      </c>
      <c r="R79" s="22">
        <v>162194.84</v>
      </c>
      <c r="S79">
        <v>0</v>
      </c>
      <c r="T79" s="21">
        <v>5.9962000000000001E-2</v>
      </c>
    </row>
    <row r="80" spans="1:20" x14ac:dyDescent="0.25">
      <c r="A80">
        <v>2019</v>
      </c>
      <c r="B80" t="s">
        <v>299</v>
      </c>
      <c r="C80" t="s">
        <v>298</v>
      </c>
      <c r="D80">
        <v>30</v>
      </c>
      <c r="E80" t="s">
        <v>286</v>
      </c>
      <c r="F80" s="22">
        <v>289742.38</v>
      </c>
      <c r="G80" s="22">
        <v>691.24</v>
      </c>
      <c r="H80" s="22">
        <v>107.5</v>
      </c>
      <c r="I80" s="22">
        <v>1.55</v>
      </c>
      <c r="J80" s="22">
        <v>-1830.97</v>
      </c>
      <c r="K80" s="22">
        <v>26.6</v>
      </c>
      <c r="L80" s="22">
        <v>0</v>
      </c>
      <c r="M80" s="22">
        <v>955.57</v>
      </c>
      <c r="N80" s="22">
        <v>-3056.68</v>
      </c>
      <c r="O80" s="22">
        <v>0</v>
      </c>
      <c r="P80" s="22">
        <v>0</v>
      </c>
      <c r="Q80" s="22">
        <v>0</v>
      </c>
      <c r="R80" s="22">
        <v>286566.23</v>
      </c>
      <c r="S80">
        <v>0</v>
      </c>
      <c r="T80" s="21">
        <v>0.10594099999999999</v>
      </c>
    </row>
    <row r="81" spans="1:20" x14ac:dyDescent="0.25">
      <c r="A81">
        <v>2019</v>
      </c>
      <c r="B81" t="s">
        <v>299</v>
      </c>
      <c r="C81" t="s">
        <v>298</v>
      </c>
      <c r="D81">
        <v>31</v>
      </c>
      <c r="E81" t="s">
        <v>202</v>
      </c>
      <c r="F81" s="22">
        <v>35983.620000000003</v>
      </c>
      <c r="G81" s="22">
        <v>85.84</v>
      </c>
      <c r="H81" s="22">
        <v>13.35</v>
      </c>
      <c r="I81" s="22">
        <v>0.19</v>
      </c>
      <c r="J81" s="22">
        <v>-227.39</v>
      </c>
      <c r="K81" s="22">
        <v>3.3</v>
      </c>
      <c r="L81" s="22">
        <v>0</v>
      </c>
      <c r="M81" s="22">
        <v>118.67</v>
      </c>
      <c r="N81" s="22">
        <v>-379.61</v>
      </c>
      <c r="O81" s="22">
        <v>0</v>
      </c>
      <c r="P81" s="22">
        <v>0</v>
      </c>
      <c r="Q81" s="22">
        <v>0</v>
      </c>
      <c r="R81" s="22">
        <v>35589.160000000003</v>
      </c>
      <c r="S81">
        <v>0</v>
      </c>
      <c r="T81" s="21">
        <v>1.3157E-2</v>
      </c>
    </row>
    <row r="82" spans="1:20" x14ac:dyDescent="0.25">
      <c r="A82">
        <v>2019</v>
      </c>
      <c r="B82" t="s">
        <v>299</v>
      </c>
      <c r="C82" t="s">
        <v>298</v>
      </c>
      <c r="D82">
        <v>32</v>
      </c>
      <c r="E82" t="s">
        <v>285</v>
      </c>
      <c r="F82" s="22">
        <v>35983.620000000003</v>
      </c>
      <c r="G82" s="22">
        <v>85.84</v>
      </c>
      <c r="H82" s="22">
        <v>13.35</v>
      </c>
      <c r="I82" s="22">
        <v>0.19</v>
      </c>
      <c r="J82" s="22">
        <v>-227.39</v>
      </c>
      <c r="K82" s="22">
        <v>3.3</v>
      </c>
      <c r="L82" s="22">
        <v>0</v>
      </c>
      <c r="M82" s="22">
        <v>118.67</v>
      </c>
      <c r="N82" s="22">
        <v>-379.61</v>
      </c>
      <c r="O82" s="22">
        <v>0</v>
      </c>
      <c r="P82" s="22">
        <v>0</v>
      </c>
      <c r="Q82" s="22">
        <v>0</v>
      </c>
      <c r="R82" s="22">
        <v>35589.160000000003</v>
      </c>
      <c r="S82">
        <v>0</v>
      </c>
      <c r="T82" s="21">
        <v>1.3157E-2</v>
      </c>
    </row>
    <row r="83" spans="1:20" x14ac:dyDescent="0.25">
      <c r="A83">
        <v>2019</v>
      </c>
      <c r="B83" t="s">
        <v>299</v>
      </c>
      <c r="C83" t="s">
        <v>298</v>
      </c>
      <c r="D83">
        <v>33</v>
      </c>
      <c r="E83" t="s">
        <v>284</v>
      </c>
      <c r="F83" s="22">
        <v>35983.620000000003</v>
      </c>
      <c r="G83" s="22">
        <v>85.84</v>
      </c>
      <c r="H83" s="22">
        <v>13.35</v>
      </c>
      <c r="I83" s="22">
        <v>0.19</v>
      </c>
      <c r="J83" s="22">
        <v>-227.39</v>
      </c>
      <c r="K83" s="22">
        <v>3.3</v>
      </c>
      <c r="L83" s="22">
        <v>0</v>
      </c>
      <c r="M83" s="22">
        <v>118.67</v>
      </c>
      <c r="N83" s="22">
        <v>-379.61</v>
      </c>
      <c r="O83" s="22">
        <v>0</v>
      </c>
      <c r="P83" s="22">
        <v>0</v>
      </c>
      <c r="Q83" s="22">
        <v>0</v>
      </c>
      <c r="R83" s="22">
        <v>35589.160000000003</v>
      </c>
      <c r="S83">
        <v>0</v>
      </c>
      <c r="T83" s="21">
        <v>1.3157E-2</v>
      </c>
    </row>
    <row r="84" spans="1:20" x14ac:dyDescent="0.25">
      <c r="A84">
        <v>2019</v>
      </c>
      <c r="B84" t="s">
        <v>299</v>
      </c>
      <c r="C84" t="s">
        <v>298</v>
      </c>
      <c r="D84">
        <v>35</v>
      </c>
      <c r="E84" t="s">
        <v>146</v>
      </c>
      <c r="F84" s="22">
        <v>107289</v>
      </c>
      <c r="G84" s="22">
        <v>255.96</v>
      </c>
      <c r="H84" s="22">
        <v>39.799999999999997</v>
      </c>
      <c r="I84" s="22">
        <v>0.57999999999999996</v>
      </c>
      <c r="J84" s="22">
        <v>-677.99</v>
      </c>
      <c r="K84" s="22">
        <v>9.85</v>
      </c>
      <c r="L84" s="22">
        <v>0</v>
      </c>
      <c r="M84" s="22">
        <v>353.84</v>
      </c>
      <c r="N84" s="22">
        <v>-1131.8599999999999</v>
      </c>
      <c r="O84" s="22">
        <v>0</v>
      </c>
      <c r="P84" s="22">
        <v>0</v>
      </c>
      <c r="Q84" s="22">
        <v>0</v>
      </c>
      <c r="R84" s="22">
        <v>106112.9</v>
      </c>
      <c r="S84">
        <v>0</v>
      </c>
      <c r="T84" s="21">
        <v>3.9229E-2</v>
      </c>
    </row>
    <row r="85" spans="1:20" x14ac:dyDescent="0.25">
      <c r="A85">
        <v>2019</v>
      </c>
      <c r="B85" t="s">
        <v>299</v>
      </c>
      <c r="C85" t="s">
        <v>298</v>
      </c>
      <c r="D85">
        <v>47</v>
      </c>
      <c r="E85" t="s">
        <v>159</v>
      </c>
      <c r="F85" s="22">
        <v>193097.77</v>
      </c>
      <c r="G85" s="22">
        <v>460.67</v>
      </c>
      <c r="H85" s="22">
        <v>71.64</v>
      </c>
      <c r="I85" s="22">
        <v>1.04</v>
      </c>
      <c r="J85" s="22">
        <v>-1220.24</v>
      </c>
      <c r="K85" s="22">
        <v>17.73</v>
      </c>
      <c r="L85" s="22">
        <v>0</v>
      </c>
      <c r="M85" s="22">
        <v>636.84</v>
      </c>
      <c r="N85" s="22">
        <v>-2037.11</v>
      </c>
      <c r="O85" s="22">
        <v>0</v>
      </c>
      <c r="P85" s="22">
        <v>0</v>
      </c>
      <c r="Q85" s="22">
        <v>0</v>
      </c>
      <c r="R85" s="22">
        <v>190981.03</v>
      </c>
      <c r="S85">
        <v>0</v>
      </c>
      <c r="T85" s="21">
        <v>7.0604E-2</v>
      </c>
    </row>
    <row r="86" spans="1:20" x14ac:dyDescent="0.25">
      <c r="A86">
        <v>2019</v>
      </c>
      <c r="B86" t="s">
        <v>297</v>
      </c>
      <c r="C86" t="s">
        <v>296</v>
      </c>
      <c r="D86">
        <v>2</v>
      </c>
      <c r="E86" t="s">
        <v>288</v>
      </c>
      <c r="F86" s="22">
        <v>414066.34</v>
      </c>
      <c r="G86" s="22">
        <v>3312.74</v>
      </c>
      <c r="H86" s="22">
        <v>173.01</v>
      </c>
      <c r="I86" s="22">
        <v>0</v>
      </c>
      <c r="J86" s="22">
        <v>-2899.65</v>
      </c>
      <c r="K86" s="22">
        <v>38.119999999999997</v>
      </c>
      <c r="L86" s="22">
        <v>0</v>
      </c>
      <c r="M86" s="22">
        <v>3179.46</v>
      </c>
      <c r="N86" s="22">
        <v>-4601.91</v>
      </c>
      <c r="O86" s="22">
        <v>0</v>
      </c>
      <c r="P86" s="22">
        <v>0</v>
      </c>
      <c r="Q86" s="22">
        <v>0</v>
      </c>
      <c r="R86" s="22">
        <v>412909.29</v>
      </c>
      <c r="S86">
        <v>0</v>
      </c>
      <c r="T86" s="21">
        <v>0.48377599999999998</v>
      </c>
    </row>
    <row r="87" spans="1:20" x14ac:dyDescent="0.25">
      <c r="A87">
        <v>2019</v>
      </c>
      <c r="B87" t="s">
        <v>297</v>
      </c>
      <c r="C87" t="s">
        <v>296</v>
      </c>
      <c r="D87">
        <v>3</v>
      </c>
      <c r="E87" t="s">
        <v>173</v>
      </c>
      <c r="F87" s="22">
        <v>0</v>
      </c>
      <c r="G87" s="22">
        <v>0</v>
      </c>
      <c r="H87" s="22">
        <v>0</v>
      </c>
      <c r="I87" s="22">
        <v>0</v>
      </c>
      <c r="J87" s="22">
        <v>0</v>
      </c>
      <c r="K87" s="22">
        <v>0</v>
      </c>
      <c r="L87" s="22">
        <v>0</v>
      </c>
      <c r="M87" s="22">
        <v>0</v>
      </c>
      <c r="N87" s="22">
        <v>0</v>
      </c>
      <c r="O87" s="22">
        <v>0</v>
      </c>
      <c r="P87" s="22">
        <v>0</v>
      </c>
      <c r="Q87" s="22">
        <v>0</v>
      </c>
      <c r="R87" s="22">
        <v>0</v>
      </c>
      <c r="S87">
        <v>0</v>
      </c>
      <c r="T87" s="21">
        <v>0</v>
      </c>
    </row>
    <row r="88" spans="1:20" x14ac:dyDescent="0.25">
      <c r="A88">
        <v>2019</v>
      </c>
      <c r="B88" t="s">
        <v>297</v>
      </c>
      <c r="C88" t="s">
        <v>296</v>
      </c>
      <c r="D88">
        <v>4</v>
      </c>
      <c r="E88" t="s">
        <v>287</v>
      </c>
      <c r="F88" s="22">
        <v>22043.84</v>
      </c>
      <c r="G88" s="22">
        <v>176.36</v>
      </c>
      <c r="H88" s="22">
        <v>9.2100000000000009</v>
      </c>
      <c r="I88" s="22">
        <v>0</v>
      </c>
      <c r="J88" s="22">
        <v>-154.37</v>
      </c>
      <c r="K88" s="22">
        <v>2.0299999999999998</v>
      </c>
      <c r="L88" s="22">
        <v>0</v>
      </c>
      <c r="M88" s="22">
        <v>169.27</v>
      </c>
      <c r="N88" s="22">
        <v>-244.99</v>
      </c>
      <c r="O88" s="22">
        <v>0</v>
      </c>
      <c r="P88" s="22">
        <v>0</v>
      </c>
      <c r="Q88" s="22">
        <v>0</v>
      </c>
      <c r="R88" s="22">
        <v>21982.240000000002</v>
      </c>
      <c r="S88">
        <v>0</v>
      </c>
      <c r="T88" s="21">
        <v>2.5755E-2</v>
      </c>
    </row>
    <row r="89" spans="1:20" x14ac:dyDescent="0.25">
      <c r="A89">
        <v>2019</v>
      </c>
      <c r="B89" t="s">
        <v>297</v>
      </c>
      <c r="C89" t="s">
        <v>296</v>
      </c>
      <c r="D89">
        <v>5</v>
      </c>
      <c r="E89" t="s">
        <v>162</v>
      </c>
      <c r="F89" s="22">
        <v>37267.82</v>
      </c>
      <c r="G89" s="22">
        <v>298.16000000000003</v>
      </c>
      <c r="H89" s="22">
        <v>15.57</v>
      </c>
      <c r="I89" s="22">
        <v>0</v>
      </c>
      <c r="J89" s="22">
        <v>-260.98</v>
      </c>
      <c r="K89" s="22">
        <v>3.43</v>
      </c>
      <c r="L89" s="22">
        <v>0</v>
      </c>
      <c r="M89" s="22">
        <v>286.16000000000003</v>
      </c>
      <c r="N89" s="22">
        <v>-414.19</v>
      </c>
      <c r="O89" s="22">
        <v>0</v>
      </c>
      <c r="P89" s="22">
        <v>0</v>
      </c>
      <c r="Q89" s="22">
        <v>0</v>
      </c>
      <c r="R89" s="22">
        <v>37163.69</v>
      </c>
      <c r="S89">
        <v>0</v>
      </c>
      <c r="T89" s="21">
        <v>4.3541999999999997E-2</v>
      </c>
    </row>
    <row r="90" spans="1:20" x14ac:dyDescent="0.25">
      <c r="A90">
        <v>2019</v>
      </c>
      <c r="B90" t="s">
        <v>297</v>
      </c>
      <c r="C90" t="s">
        <v>296</v>
      </c>
      <c r="D90">
        <v>30</v>
      </c>
      <c r="E90" t="s">
        <v>286</v>
      </c>
      <c r="F90" s="22">
        <v>148989.10999999999</v>
      </c>
      <c r="G90" s="22">
        <v>1191.98</v>
      </c>
      <c r="H90" s="22">
        <v>62.25</v>
      </c>
      <c r="I90" s="22">
        <v>0</v>
      </c>
      <c r="J90" s="22">
        <v>-1043.3499999999999</v>
      </c>
      <c r="K90" s="22">
        <v>13.72</v>
      </c>
      <c r="L90" s="22">
        <v>0</v>
      </c>
      <c r="M90" s="22">
        <v>1144.03</v>
      </c>
      <c r="N90" s="22">
        <v>-1655.85</v>
      </c>
      <c r="O90" s="22">
        <v>0</v>
      </c>
      <c r="P90" s="22">
        <v>0</v>
      </c>
      <c r="Q90" s="22">
        <v>0</v>
      </c>
      <c r="R90" s="22">
        <v>148572.76</v>
      </c>
      <c r="S90">
        <v>0</v>
      </c>
      <c r="T90" s="21">
        <v>0.174072</v>
      </c>
    </row>
    <row r="91" spans="1:20" x14ac:dyDescent="0.25">
      <c r="A91">
        <v>2019</v>
      </c>
      <c r="B91" t="s">
        <v>297</v>
      </c>
      <c r="C91" t="s">
        <v>296</v>
      </c>
      <c r="D91">
        <v>31</v>
      </c>
      <c r="E91" t="s">
        <v>202</v>
      </c>
      <c r="F91" s="22">
        <v>10694.53</v>
      </c>
      <c r="G91" s="22">
        <v>85.56</v>
      </c>
      <c r="H91" s="22">
        <v>4.47</v>
      </c>
      <c r="I91" s="22">
        <v>0</v>
      </c>
      <c r="J91" s="22">
        <v>-74.89</v>
      </c>
      <c r="K91" s="22">
        <v>0.98</v>
      </c>
      <c r="L91" s="22">
        <v>0</v>
      </c>
      <c r="M91" s="22">
        <v>82.12</v>
      </c>
      <c r="N91" s="22">
        <v>-118.86</v>
      </c>
      <c r="O91" s="22">
        <v>0</v>
      </c>
      <c r="P91" s="22">
        <v>0</v>
      </c>
      <c r="Q91" s="22">
        <v>0</v>
      </c>
      <c r="R91" s="22">
        <v>10664.65</v>
      </c>
      <c r="S91">
        <v>0</v>
      </c>
      <c r="T91" s="21">
        <v>1.2494999999999999E-2</v>
      </c>
    </row>
    <row r="92" spans="1:20" x14ac:dyDescent="0.25">
      <c r="A92">
        <v>2019</v>
      </c>
      <c r="B92" t="s">
        <v>297</v>
      </c>
      <c r="C92" t="s">
        <v>296</v>
      </c>
      <c r="D92">
        <v>33</v>
      </c>
      <c r="E92" t="s">
        <v>284</v>
      </c>
      <c r="F92" s="22">
        <v>12359.27</v>
      </c>
      <c r="G92" s="22">
        <v>98.88</v>
      </c>
      <c r="H92" s="22">
        <v>5.16</v>
      </c>
      <c r="I92" s="22">
        <v>0</v>
      </c>
      <c r="J92" s="22">
        <v>-86.55</v>
      </c>
      <c r="K92" s="22">
        <v>1.1399999999999999</v>
      </c>
      <c r="L92" s="22">
        <v>0</v>
      </c>
      <c r="M92" s="22">
        <v>94.9</v>
      </c>
      <c r="N92" s="22">
        <v>-137.36000000000001</v>
      </c>
      <c r="O92" s="22">
        <v>0</v>
      </c>
      <c r="P92" s="22">
        <v>0</v>
      </c>
      <c r="Q92" s="22">
        <v>0</v>
      </c>
      <c r="R92" s="22">
        <v>12324.72</v>
      </c>
      <c r="S92">
        <v>0</v>
      </c>
      <c r="T92" s="21">
        <v>1.444E-2</v>
      </c>
    </row>
    <row r="93" spans="1:20" x14ac:dyDescent="0.25">
      <c r="A93">
        <v>2019</v>
      </c>
      <c r="B93" t="s">
        <v>297</v>
      </c>
      <c r="C93" t="s">
        <v>296</v>
      </c>
      <c r="D93">
        <v>35</v>
      </c>
      <c r="E93" t="s">
        <v>146</v>
      </c>
      <c r="F93" s="22">
        <v>93251.72</v>
      </c>
      <c r="G93" s="22">
        <v>746.06</v>
      </c>
      <c r="H93" s="22">
        <v>38.96</v>
      </c>
      <c r="I93" s="22">
        <v>0</v>
      </c>
      <c r="J93" s="22">
        <v>-653.03</v>
      </c>
      <c r="K93" s="22">
        <v>8.59</v>
      </c>
      <c r="L93" s="22">
        <v>0</v>
      </c>
      <c r="M93" s="22">
        <v>716.04</v>
      </c>
      <c r="N93" s="22">
        <v>-1036.3900000000001</v>
      </c>
      <c r="O93" s="22">
        <v>0</v>
      </c>
      <c r="P93" s="22">
        <v>0</v>
      </c>
      <c r="Q93" s="22">
        <v>0</v>
      </c>
      <c r="R93" s="22">
        <v>92991.14</v>
      </c>
      <c r="S93">
        <v>0</v>
      </c>
      <c r="T93" s="21">
        <v>0.10895100000000001</v>
      </c>
    </row>
    <row r="94" spans="1:20" x14ac:dyDescent="0.25">
      <c r="A94">
        <v>2019</v>
      </c>
      <c r="B94" t="s">
        <v>297</v>
      </c>
      <c r="C94" t="s">
        <v>296</v>
      </c>
      <c r="D94">
        <v>47</v>
      </c>
      <c r="E94" t="s">
        <v>159</v>
      </c>
      <c r="F94" s="22">
        <v>117232.46</v>
      </c>
      <c r="G94" s="22">
        <v>937.91</v>
      </c>
      <c r="H94" s="22">
        <v>48.98</v>
      </c>
      <c r="I94" s="22">
        <v>0</v>
      </c>
      <c r="J94" s="22">
        <v>-820.96</v>
      </c>
      <c r="K94" s="22">
        <v>10.79</v>
      </c>
      <c r="L94" s="22">
        <v>0</v>
      </c>
      <c r="M94" s="22">
        <v>900.18</v>
      </c>
      <c r="N94" s="22">
        <v>-1302.9100000000001</v>
      </c>
      <c r="O94" s="22">
        <v>0</v>
      </c>
      <c r="P94" s="22">
        <v>0</v>
      </c>
      <c r="Q94" s="22">
        <v>0</v>
      </c>
      <c r="R94" s="22">
        <v>116904.88</v>
      </c>
      <c r="S94">
        <v>0</v>
      </c>
      <c r="T94" s="21">
        <v>0.13696900000000001</v>
      </c>
    </row>
    <row r="95" spans="1:20" x14ac:dyDescent="0.25">
      <c r="A95">
        <v>2019</v>
      </c>
      <c r="B95" t="s">
        <v>295</v>
      </c>
      <c r="C95" t="s">
        <v>294</v>
      </c>
      <c r="D95">
        <v>2</v>
      </c>
      <c r="E95" t="s">
        <v>288</v>
      </c>
      <c r="F95" s="22">
        <v>673470.72</v>
      </c>
      <c r="G95" s="22">
        <v>5217.37</v>
      </c>
      <c r="H95" s="22">
        <v>209.95</v>
      </c>
      <c r="I95" s="22">
        <v>188.15</v>
      </c>
      <c r="J95" s="22">
        <v>-2562.79</v>
      </c>
      <c r="K95" s="22">
        <v>62.29</v>
      </c>
      <c r="L95" s="22">
        <v>0</v>
      </c>
      <c r="M95" s="22">
        <v>1232.8599999999999</v>
      </c>
      <c r="N95" s="22">
        <v>-2622.33</v>
      </c>
      <c r="O95" s="22">
        <v>0</v>
      </c>
      <c r="P95" s="22">
        <v>0</v>
      </c>
      <c r="Q95" s="22">
        <v>0</v>
      </c>
      <c r="R95" s="22">
        <v>674786.65</v>
      </c>
      <c r="S95">
        <v>0</v>
      </c>
      <c r="T95" s="21">
        <v>0.46539999999999998</v>
      </c>
    </row>
    <row r="96" spans="1:20" x14ac:dyDescent="0.25">
      <c r="A96">
        <v>2019</v>
      </c>
      <c r="B96" t="s">
        <v>295</v>
      </c>
      <c r="C96" t="s">
        <v>294</v>
      </c>
      <c r="D96">
        <v>3</v>
      </c>
      <c r="E96" t="s">
        <v>173</v>
      </c>
      <c r="F96" s="22">
        <v>130452.75</v>
      </c>
      <c r="G96" s="22">
        <v>1010.62</v>
      </c>
      <c r="H96" s="22">
        <v>40.67</v>
      </c>
      <c r="I96" s="22">
        <v>36.44</v>
      </c>
      <c r="J96" s="22">
        <v>-496.42</v>
      </c>
      <c r="K96" s="22">
        <v>12.07</v>
      </c>
      <c r="L96" s="22">
        <v>0</v>
      </c>
      <c r="M96" s="22">
        <v>238.81</v>
      </c>
      <c r="N96" s="22">
        <v>-507.95</v>
      </c>
      <c r="O96" s="22">
        <v>0</v>
      </c>
      <c r="P96" s="22">
        <v>0</v>
      </c>
      <c r="Q96" s="22">
        <v>0</v>
      </c>
      <c r="R96" s="22">
        <v>130707.66</v>
      </c>
      <c r="S96">
        <v>0</v>
      </c>
      <c r="T96" s="21">
        <v>9.0149000000000007E-2</v>
      </c>
    </row>
    <row r="97" spans="1:20" x14ac:dyDescent="0.25">
      <c r="A97">
        <v>2019</v>
      </c>
      <c r="B97" t="s">
        <v>295</v>
      </c>
      <c r="C97" t="s">
        <v>294</v>
      </c>
      <c r="D97">
        <v>4</v>
      </c>
      <c r="E97" t="s">
        <v>287</v>
      </c>
      <c r="F97" s="22">
        <v>152352.85</v>
      </c>
      <c r="G97" s="22">
        <v>1180.27</v>
      </c>
      <c r="H97" s="22">
        <v>47.5</v>
      </c>
      <c r="I97" s="22">
        <v>42.56</v>
      </c>
      <c r="J97" s="22">
        <v>-579.76</v>
      </c>
      <c r="K97" s="22">
        <v>14.1</v>
      </c>
      <c r="L97" s="22">
        <v>0</v>
      </c>
      <c r="M97" s="22">
        <v>278.89999999999998</v>
      </c>
      <c r="N97" s="22">
        <v>-593.23</v>
      </c>
      <c r="O97" s="22">
        <v>0</v>
      </c>
      <c r="P97" s="22">
        <v>0</v>
      </c>
      <c r="Q97" s="22">
        <v>0</v>
      </c>
      <c r="R97" s="22">
        <v>152650.54999999999</v>
      </c>
      <c r="S97">
        <v>0</v>
      </c>
      <c r="T97" s="21">
        <v>0.105283</v>
      </c>
    </row>
    <row r="98" spans="1:20" x14ac:dyDescent="0.25">
      <c r="A98">
        <v>2019</v>
      </c>
      <c r="B98" t="s">
        <v>295</v>
      </c>
      <c r="C98" t="s">
        <v>294</v>
      </c>
      <c r="D98">
        <v>5</v>
      </c>
      <c r="E98" t="s">
        <v>162</v>
      </c>
      <c r="F98" s="22">
        <v>65772.649999999994</v>
      </c>
      <c r="G98" s="22">
        <v>509.54</v>
      </c>
      <c r="H98" s="22">
        <v>20.5</v>
      </c>
      <c r="I98" s="22">
        <v>18.37</v>
      </c>
      <c r="J98" s="22">
        <v>-250.29</v>
      </c>
      <c r="K98" s="22">
        <v>6.09</v>
      </c>
      <c r="L98" s="22">
        <v>0</v>
      </c>
      <c r="M98" s="22">
        <v>120.41</v>
      </c>
      <c r="N98" s="22">
        <v>-256.10000000000002</v>
      </c>
      <c r="O98" s="22">
        <v>0</v>
      </c>
      <c r="P98" s="22">
        <v>0</v>
      </c>
      <c r="Q98" s="22">
        <v>0</v>
      </c>
      <c r="R98" s="22">
        <v>65901.16</v>
      </c>
      <c r="S98">
        <v>0</v>
      </c>
      <c r="T98" s="21">
        <v>4.5451999999999999E-2</v>
      </c>
    </row>
    <row r="99" spans="1:20" x14ac:dyDescent="0.25">
      <c r="A99">
        <v>2019</v>
      </c>
      <c r="B99" t="s">
        <v>295</v>
      </c>
      <c r="C99" t="s">
        <v>294</v>
      </c>
      <c r="D99">
        <v>30</v>
      </c>
      <c r="E99" t="s">
        <v>286</v>
      </c>
      <c r="F99" s="22">
        <v>118902.17</v>
      </c>
      <c r="G99" s="22">
        <v>921.14</v>
      </c>
      <c r="H99" s="22">
        <v>37.07</v>
      </c>
      <c r="I99" s="22">
        <v>33.22</v>
      </c>
      <c r="J99" s="22">
        <v>-452.47</v>
      </c>
      <c r="K99" s="22">
        <v>11</v>
      </c>
      <c r="L99" s="22">
        <v>0</v>
      </c>
      <c r="M99" s="22">
        <v>217.67</v>
      </c>
      <c r="N99" s="22">
        <v>-462.98</v>
      </c>
      <c r="O99" s="22">
        <v>0</v>
      </c>
      <c r="P99" s="22">
        <v>0</v>
      </c>
      <c r="Q99" s="22">
        <v>0</v>
      </c>
      <c r="R99" s="22">
        <v>119134.5</v>
      </c>
      <c r="S99">
        <v>0</v>
      </c>
      <c r="T99" s="21">
        <v>8.2167000000000004E-2</v>
      </c>
    </row>
    <row r="100" spans="1:20" x14ac:dyDescent="0.25">
      <c r="A100">
        <v>2019</v>
      </c>
      <c r="B100" t="s">
        <v>295</v>
      </c>
      <c r="C100" t="s">
        <v>294</v>
      </c>
      <c r="D100">
        <v>31</v>
      </c>
      <c r="E100" t="s">
        <v>202</v>
      </c>
      <c r="F100" s="22">
        <v>14065.61</v>
      </c>
      <c r="G100" s="22">
        <v>108.97</v>
      </c>
      <c r="H100" s="22">
        <v>4.38</v>
      </c>
      <c r="I100" s="22">
        <v>3.93</v>
      </c>
      <c r="J100" s="22">
        <v>-53.52</v>
      </c>
      <c r="K100" s="22">
        <v>1.3</v>
      </c>
      <c r="L100" s="22">
        <v>0</v>
      </c>
      <c r="M100" s="22">
        <v>25.75</v>
      </c>
      <c r="N100" s="22">
        <v>-54.77</v>
      </c>
      <c r="O100" s="22">
        <v>0</v>
      </c>
      <c r="P100" s="22">
        <v>0</v>
      </c>
      <c r="Q100" s="22">
        <v>0</v>
      </c>
      <c r="R100" s="22">
        <v>14093.09</v>
      </c>
      <c r="S100">
        <v>0</v>
      </c>
      <c r="T100" s="21">
        <v>9.7199999999999995E-3</v>
      </c>
    </row>
    <row r="101" spans="1:20" x14ac:dyDescent="0.25">
      <c r="A101">
        <v>2019</v>
      </c>
      <c r="B101" t="s">
        <v>295</v>
      </c>
      <c r="C101" t="s">
        <v>294</v>
      </c>
      <c r="D101">
        <v>32</v>
      </c>
      <c r="E101" t="s">
        <v>285</v>
      </c>
      <c r="F101" s="22">
        <v>13810.92</v>
      </c>
      <c r="G101" s="22">
        <v>106.99</v>
      </c>
      <c r="H101" s="22">
        <v>4.3099999999999996</v>
      </c>
      <c r="I101" s="22">
        <v>3.86</v>
      </c>
      <c r="J101" s="22">
        <v>-52.56</v>
      </c>
      <c r="K101" s="22">
        <v>1.28</v>
      </c>
      <c r="L101" s="22">
        <v>0</v>
      </c>
      <c r="M101" s="22">
        <v>25.28</v>
      </c>
      <c r="N101" s="22">
        <v>-53.78</v>
      </c>
      <c r="O101" s="22">
        <v>0</v>
      </c>
      <c r="P101" s="22">
        <v>0</v>
      </c>
      <c r="Q101" s="22">
        <v>0</v>
      </c>
      <c r="R101" s="22">
        <v>13837.91</v>
      </c>
      <c r="S101">
        <v>0</v>
      </c>
      <c r="T101" s="21">
        <v>9.5440000000000004E-3</v>
      </c>
    </row>
    <row r="102" spans="1:20" x14ac:dyDescent="0.25">
      <c r="A102">
        <v>2019</v>
      </c>
      <c r="B102" t="s">
        <v>295</v>
      </c>
      <c r="C102" t="s">
        <v>294</v>
      </c>
      <c r="D102">
        <v>33</v>
      </c>
      <c r="E102" t="s">
        <v>284</v>
      </c>
      <c r="F102" s="22">
        <v>10786.53</v>
      </c>
      <c r="G102" s="22">
        <v>83.57</v>
      </c>
      <c r="H102" s="22">
        <v>3.36</v>
      </c>
      <c r="I102" s="22">
        <v>3.01</v>
      </c>
      <c r="J102" s="22">
        <v>-41.05</v>
      </c>
      <c r="K102" s="22">
        <v>1</v>
      </c>
      <c r="L102" s="22">
        <v>0</v>
      </c>
      <c r="M102" s="22">
        <v>19.75</v>
      </c>
      <c r="N102" s="22">
        <v>-42</v>
      </c>
      <c r="O102" s="22">
        <v>0</v>
      </c>
      <c r="P102" s="22">
        <v>0</v>
      </c>
      <c r="Q102" s="22">
        <v>0</v>
      </c>
      <c r="R102" s="22">
        <v>10807.6</v>
      </c>
      <c r="S102">
        <v>0</v>
      </c>
      <c r="T102" s="21">
        <v>7.4539999999999997E-3</v>
      </c>
    </row>
    <row r="103" spans="1:20" x14ac:dyDescent="0.25">
      <c r="A103">
        <v>2019</v>
      </c>
      <c r="B103" t="s">
        <v>295</v>
      </c>
      <c r="C103" t="s">
        <v>294</v>
      </c>
      <c r="D103">
        <v>35</v>
      </c>
      <c r="E103" t="s">
        <v>146</v>
      </c>
      <c r="F103" s="22">
        <v>186642.84</v>
      </c>
      <c r="G103" s="22">
        <v>1445.93</v>
      </c>
      <c r="H103" s="22">
        <v>58.19</v>
      </c>
      <c r="I103" s="22">
        <v>52.14</v>
      </c>
      <c r="J103" s="22">
        <v>-710.24</v>
      </c>
      <c r="K103" s="22">
        <v>17.27</v>
      </c>
      <c r="L103" s="22">
        <v>0</v>
      </c>
      <c r="M103" s="22">
        <v>341.67</v>
      </c>
      <c r="N103" s="22">
        <v>-726.74</v>
      </c>
      <c r="O103" s="22">
        <v>0</v>
      </c>
      <c r="P103" s="22">
        <v>0</v>
      </c>
      <c r="Q103" s="22">
        <v>0</v>
      </c>
      <c r="R103" s="22">
        <v>187007.54</v>
      </c>
      <c r="S103">
        <v>0</v>
      </c>
      <c r="T103" s="21">
        <v>0.12897900000000001</v>
      </c>
    </row>
    <row r="104" spans="1:20" x14ac:dyDescent="0.25">
      <c r="A104">
        <v>2019</v>
      </c>
      <c r="B104" t="s">
        <v>295</v>
      </c>
      <c r="C104" t="s">
        <v>294</v>
      </c>
      <c r="D104">
        <v>47</v>
      </c>
      <c r="E104" t="s">
        <v>159</v>
      </c>
      <c r="F104" s="22">
        <v>80822.27</v>
      </c>
      <c r="G104" s="22">
        <v>626.13</v>
      </c>
      <c r="H104" s="22">
        <v>25.2</v>
      </c>
      <c r="I104" s="22">
        <v>22.58</v>
      </c>
      <c r="J104" s="22">
        <v>-307.56</v>
      </c>
      <c r="K104" s="22">
        <v>7.48</v>
      </c>
      <c r="L104" s="22">
        <v>0</v>
      </c>
      <c r="M104" s="22">
        <v>147.96</v>
      </c>
      <c r="N104" s="22">
        <v>-314.7</v>
      </c>
      <c r="O104" s="22">
        <v>0</v>
      </c>
      <c r="P104" s="22">
        <v>0</v>
      </c>
      <c r="Q104" s="22">
        <v>0</v>
      </c>
      <c r="R104" s="22">
        <v>80980.2</v>
      </c>
      <c r="S104">
        <v>0</v>
      </c>
      <c r="T104" s="21">
        <v>5.5851999999999999E-2</v>
      </c>
    </row>
    <row r="105" spans="1:20" x14ac:dyDescent="0.25">
      <c r="A105">
        <v>2019</v>
      </c>
      <c r="B105" t="s">
        <v>293</v>
      </c>
      <c r="C105" t="s">
        <v>292</v>
      </c>
      <c r="D105">
        <v>2</v>
      </c>
      <c r="E105" t="s">
        <v>288</v>
      </c>
      <c r="F105" s="22">
        <v>550777.11</v>
      </c>
      <c r="G105" s="22">
        <v>3701.08</v>
      </c>
      <c r="H105" s="22">
        <v>41.85</v>
      </c>
      <c r="I105" s="22">
        <v>46.28</v>
      </c>
      <c r="J105" s="22">
        <v>-2716.39</v>
      </c>
      <c r="K105" s="22">
        <v>50.82</v>
      </c>
      <c r="L105" s="22">
        <v>0</v>
      </c>
      <c r="M105" s="22">
        <v>3156.45</v>
      </c>
      <c r="N105" s="22">
        <v>-4750.6099999999997</v>
      </c>
      <c r="O105" s="22">
        <v>0</v>
      </c>
      <c r="P105" s="22">
        <v>0</v>
      </c>
      <c r="Q105" s="22">
        <v>0</v>
      </c>
      <c r="R105" s="22">
        <v>549987.24</v>
      </c>
      <c r="S105">
        <v>0</v>
      </c>
      <c r="T105" s="21">
        <v>0.38864300000000002</v>
      </c>
    </row>
    <row r="106" spans="1:20" x14ac:dyDescent="0.25">
      <c r="A106">
        <v>2019</v>
      </c>
      <c r="B106" t="s">
        <v>293</v>
      </c>
      <c r="C106" t="s">
        <v>292</v>
      </c>
      <c r="D106">
        <v>3</v>
      </c>
      <c r="E106" t="s">
        <v>173</v>
      </c>
      <c r="F106" s="22">
        <v>199027.35</v>
      </c>
      <c r="G106" s="22">
        <v>1337.41</v>
      </c>
      <c r="H106" s="22">
        <v>15.12</v>
      </c>
      <c r="I106" s="22">
        <v>16.72</v>
      </c>
      <c r="J106" s="22">
        <v>-981.59</v>
      </c>
      <c r="K106" s="22">
        <v>18.37</v>
      </c>
      <c r="L106" s="22">
        <v>0</v>
      </c>
      <c r="M106" s="22">
        <v>1140.5999999999999</v>
      </c>
      <c r="N106" s="22">
        <v>-1716.67</v>
      </c>
      <c r="O106" s="22">
        <v>0</v>
      </c>
      <c r="P106" s="22">
        <v>0</v>
      </c>
      <c r="Q106" s="22">
        <v>0</v>
      </c>
      <c r="R106" s="22">
        <v>198741.92</v>
      </c>
      <c r="S106">
        <v>0</v>
      </c>
      <c r="T106" s="21">
        <v>0.14043900000000001</v>
      </c>
    </row>
    <row r="107" spans="1:20" x14ac:dyDescent="0.25">
      <c r="A107">
        <v>2019</v>
      </c>
      <c r="B107" t="s">
        <v>293</v>
      </c>
      <c r="C107" t="s">
        <v>292</v>
      </c>
      <c r="D107">
        <v>4</v>
      </c>
      <c r="E107" t="s">
        <v>287</v>
      </c>
      <c r="F107" s="22">
        <v>133304.21</v>
      </c>
      <c r="G107" s="22">
        <v>895.76</v>
      </c>
      <c r="H107" s="22">
        <v>10.130000000000001</v>
      </c>
      <c r="I107" s="22">
        <v>11.2</v>
      </c>
      <c r="J107" s="22">
        <v>-657.45</v>
      </c>
      <c r="K107" s="22">
        <v>12.3</v>
      </c>
      <c r="L107" s="22">
        <v>0</v>
      </c>
      <c r="M107" s="22">
        <v>763.95</v>
      </c>
      <c r="N107" s="22">
        <v>-1149.79</v>
      </c>
      <c r="O107" s="22">
        <v>0</v>
      </c>
      <c r="P107" s="22">
        <v>0</v>
      </c>
      <c r="Q107" s="22">
        <v>0</v>
      </c>
      <c r="R107" s="22">
        <v>133113.03</v>
      </c>
      <c r="S107">
        <v>0</v>
      </c>
      <c r="T107" s="21">
        <v>9.4062999999999994E-2</v>
      </c>
    </row>
    <row r="108" spans="1:20" x14ac:dyDescent="0.25">
      <c r="A108">
        <v>2019</v>
      </c>
      <c r="B108" t="s">
        <v>293</v>
      </c>
      <c r="C108" t="s">
        <v>292</v>
      </c>
      <c r="D108">
        <v>5</v>
      </c>
      <c r="E108" t="s">
        <v>162</v>
      </c>
      <c r="F108" s="22">
        <v>138944.59</v>
      </c>
      <c r="G108" s="22">
        <v>933.67</v>
      </c>
      <c r="H108" s="22">
        <v>10.56</v>
      </c>
      <c r="I108" s="22">
        <v>11.68</v>
      </c>
      <c r="J108" s="22">
        <v>-685.26</v>
      </c>
      <c r="K108" s="22">
        <v>12.82</v>
      </c>
      <c r="L108" s="22">
        <v>0</v>
      </c>
      <c r="M108" s="22">
        <v>796.27</v>
      </c>
      <c r="N108" s="22">
        <v>-1198.44</v>
      </c>
      <c r="O108" s="22">
        <v>0</v>
      </c>
      <c r="P108" s="22">
        <v>0</v>
      </c>
      <c r="Q108" s="22">
        <v>0</v>
      </c>
      <c r="R108" s="22">
        <v>138745.34</v>
      </c>
      <c r="S108">
        <v>0</v>
      </c>
      <c r="T108" s="21">
        <v>9.8043000000000005E-2</v>
      </c>
    </row>
    <row r="109" spans="1:20" x14ac:dyDescent="0.25">
      <c r="A109">
        <v>2019</v>
      </c>
      <c r="B109" t="s">
        <v>293</v>
      </c>
      <c r="C109" t="s">
        <v>292</v>
      </c>
      <c r="D109">
        <v>30</v>
      </c>
      <c r="E109" t="s">
        <v>286</v>
      </c>
      <c r="F109" s="22">
        <v>75898.5</v>
      </c>
      <c r="G109" s="22">
        <v>510.01</v>
      </c>
      <c r="H109" s="22">
        <v>5.77</v>
      </c>
      <c r="I109" s="22">
        <v>6.38</v>
      </c>
      <c r="J109" s="22">
        <v>-374.33</v>
      </c>
      <c r="K109" s="22">
        <v>7</v>
      </c>
      <c r="L109" s="22">
        <v>0</v>
      </c>
      <c r="M109" s="22">
        <v>434.96</v>
      </c>
      <c r="N109" s="22">
        <v>-654.65</v>
      </c>
      <c r="O109" s="22">
        <v>0</v>
      </c>
      <c r="P109" s="22">
        <v>0</v>
      </c>
      <c r="Q109" s="22">
        <v>0</v>
      </c>
      <c r="R109" s="22">
        <v>75789.64</v>
      </c>
      <c r="S109">
        <v>0</v>
      </c>
      <c r="T109" s="21">
        <v>5.3555999999999999E-2</v>
      </c>
    </row>
    <row r="110" spans="1:20" x14ac:dyDescent="0.25">
      <c r="A110">
        <v>2019</v>
      </c>
      <c r="B110" t="s">
        <v>293</v>
      </c>
      <c r="C110" t="s">
        <v>292</v>
      </c>
      <c r="D110">
        <v>31</v>
      </c>
      <c r="E110" t="s">
        <v>202</v>
      </c>
      <c r="F110" s="22">
        <v>30558.65</v>
      </c>
      <c r="G110" s="22">
        <v>205.35</v>
      </c>
      <c r="H110" s="22">
        <v>2.33</v>
      </c>
      <c r="I110" s="22">
        <v>2.57</v>
      </c>
      <c r="J110" s="22">
        <v>-150.71</v>
      </c>
      <c r="K110" s="22">
        <v>2.82</v>
      </c>
      <c r="L110" s="22">
        <v>0</v>
      </c>
      <c r="M110" s="22">
        <v>175.13</v>
      </c>
      <c r="N110" s="22">
        <v>-263.58</v>
      </c>
      <c r="O110" s="22">
        <v>0</v>
      </c>
      <c r="P110" s="22">
        <v>0</v>
      </c>
      <c r="Q110" s="22">
        <v>0</v>
      </c>
      <c r="R110" s="22">
        <v>30514.84</v>
      </c>
      <c r="S110">
        <v>0</v>
      </c>
      <c r="T110" s="21">
        <v>2.1562999999999999E-2</v>
      </c>
    </row>
    <row r="111" spans="1:20" x14ac:dyDescent="0.25">
      <c r="A111">
        <v>2019</v>
      </c>
      <c r="B111" t="s">
        <v>293</v>
      </c>
      <c r="C111" t="s">
        <v>292</v>
      </c>
      <c r="D111">
        <v>32</v>
      </c>
      <c r="E111" t="s">
        <v>285</v>
      </c>
      <c r="F111" s="22">
        <v>0</v>
      </c>
      <c r="G111" s="22">
        <v>0</v>
      </c>
      <c r="H111" s="22">
        <v>0</v>
      </c>
      <c r="I111" s="22">
        <v>0</v>
      </c>
      <c r="J111" s="22">
        <v>0</v>
      </c>
      <c r="K111" s="22">
        <v>0</v>
      </c>
      <c r="L111" s="22">
        <v>0</v>
      </c>
      <c r="M111" s="22">
        <v>0</v>
      </c>
      <c r="N111" s="22">
        <v>0</v>
      </c>
      <c r="O111" s="22">
        <v>0</v>
      </c>
      <c r="P111" s="22">
        <v>0</v>
      </c>
      <c r="Q111" s="22">
        <v>0</v>
      </c>
      <c r="R111" s="22">
        <v>0</v>
      </c>
      <c r="S111">
        <v>0</v>
      </c>
      <c r="T111" s="21">
        <v>0</v>
      </c>
    </row>
    <row r="112" spans="1:20" x14ac:dyDescent="0.25">
      <c r="A112">
        <v>2019</v>
      </c>
      <c r="B112" t="s">
        <v>293</v>
      </c>
      <c r="C112" t="s">
        <v>292</v>
      </c>
      <c r="D112">
        <v>33</v>
      </c>
      <c r="E112" t="s">
        <v>284</v>
      </c>
      <c r="F112" s="22">
        <v>7889.44</v>
      </c>
      <c r="G112" s="22">
        <v>53.01</v>
      </c>
      <c r="H112" s="22">
        <v>0.6</v>
      </c>
      <c r="I112" s="22">
        <v>0.66</v>
      </c>
      <c r="J112" s="22">
        <v>-38.909999999999997</v>
      </c>
      <c r="K112" s="22">
        <v>0.73</v>
      </c>
      <c r="L112" s="22">
        <v>0</v>
      </c>
      <c r="M112" s="22">
        <v>45.21</v>
      </c>
      <c r="N112" s="22">
        <v>-68.05</v>
      </c>
      <c r="O112" s="22">
        <v>0</v>
      </c>
      <c r="P112" s="22">
        <v>0</v>
      </c>
      <c r="Q112" s="22">
        <v>0</v>
      </c>
      <c r="R112" s="22">
        <v>7878.13</v>
      </c>
      <c r="S112">
        <v>0</v>
      </c>
      <c r="T112" s="21">
        <v>5.5669999999999999E-3</v>
      </c>
    </row>
    <row r="113" spans="1:20" x14ac:dyDescent="0.25">
      <c r="A113">
        <v>2019</v>
      </c>
      <c r="B113" t="s">
        <v>293</v>
      </c>
      <c r="C113" t="s">
        <v>292</v>
      </c>
      <c r="D113">
        <v>35</v>
      </c>
      <c r="E113" t="s">
        <v>146</v>
      </c>
      <c r="F113" s="22">
        <v>161113.53</v>
      </c>
      <c r="G113" s="22">
        <v>1082.6400000000001</v>
      </c>
      <c r="H113" s="22">
        <v>12.24</v>
      </c>
      <c r="I113" s="22">
        <v>13.54</v>
      </c>
      <c r="J113" s="22">
        <v>-794.6</v>
      </c>
      <c r="K113" s="22">
        <v>14.87</v>
      </c>
      <c r="L113" s="22">
        <v>0</v>
      </c>
      <c r="M113" s="22">
        <v>923.32</v>
      </c>
      <c r="N113" s="22">
        <v>-1389.65</v>
      </c>
      <c r="O113" s="22">
        <v>0</v>
      </c>
      <c r="P113" s="22">
        <v>0</v>
      </c>
      <c r="Q113" s="22">
        <v>0</v>
      </c>
      <c r="R113" s="22">
        <v>160882.47</v>
      </c>
      <c r="S113">
        <v>0</v>
      </c>
      <c r="T113" s="21">
        <v>0.113686</v>
      </c>
    </row>
    <row r="114" spans="1:20" x14ac:dyDescent="0.25">
      <c r="A114">
        <v>2019</v>
      </c>
      <c r="B114" t="s">
        <v>293</v>
      </c>
      <c r="C114" t="s">
        <v>292</v>
      </c>
      <c r="D114">
        <v>47</v>
      </c>
      <c r="E114" t="s">
        <v>159</v>
      </c>
      <c r="F114" s="22">
        <v>119666.69</v>
      </c>
      <c r="G114" s="22">
        <v>804.12</v>
      </c>
      <c r="H114" s="22">
        <v>9.09</v>
      </c>
      <c r="I114" s="22">
        <v>10.06</v>
      </c>
      <c r="J114" s="22">
        <v>-590.19000000000005</v>
      </c>
      <c r="K114" s="22">
        <v>11.04</v>
      </c>
      <c r="L114" s="22">
        <v>0</v>
      </c>
      <c r="M114" s="22">
        <v>685.79</v>
      </c>
      <c r="N114" s="22">
        <v>-1032.1600000000001</v>
      </c>
      <c r="O114" s="22">
        <v>0</v>
      </c>
      <c r="P114" s="22">
        <v>0</v>
      </c>
      <c r="Q114" s="22">
        <v>0</v>
      </c>
      <c r="R114" s="22">
        <v>119495.06</v>
      </c>
      <c r="S114">
        <v>0</v>
      </c>
      <c r="T114" s="21">
        <v>8.4440000000000001E-2</v>
      </c>
    </row>
    <row r="115" spans="1:20" x14ac:dyDescent="0.25">
      <c r="A115">
        <v>2019</v>
      </c>
      <c r="B115" t="s">
        <v>291</v>
      </c>
      <c r="C115" t="s">
        <v>290</v>
      </c>
      <c r="D115">
        <v>2</v>
      </c>
      <c r="E115" t="s">
        <v>288</v>
      </c>
      <c r="F115" s="22">
        <v>430498.39</v>
      </c>
      <c r="G115" s="22">
        <v>3317.24</v>
      </c>
      <c r="H115" s="22">
        <v>680.32</v>
      </c>
      <c r="I115" s="22">
        <v>0</v>
      </c>
      <c r="J115" s="22">
        <v>-1602.29</v>
      </c>
      <c r="K115" s="22">
        <v>39.78</v>
      </c>
      <c r="L115" s="22">
        <v>0</v>
      </c>
      <c r="M115" s="22">
        <v>411.39</v>
      </c>
      <c r="N115" s="22">
        <v>-2127.27</v>
      </c>
      <c r="O115" s="22">
        <v>0</v>
      </c>
      <c r="P115" s="22">
        <v>0</v>
      </c>
      <c r="Q115" s="22">
        <v>0</v>
      </c>
      <c r="R115" s="22">
        <v>431069.08</v>
      </c>
      <c r="S115">
        <v>0</v>
      </c>
      <c r="T115" s="21">
        <v>0.45912500000000001</v>
      </c>
    </row>
    <row r="116" spans="1:20" x14ac:dyDescent="0.25">
      <c r="A116">
        <v>2019</v>
      </c>
      <c r="B116" t="s">
        <v>291</v>
      </c>
      <c r="C116" t="s">
        <v>290</v>
      </c>
      <c r="D116">
        <v>3</v>
      </c>
      <c r="E116" t="s">
        <v>173</v>
      </c>
      <c r="F116" s="22">
        <v>113479.99</v>
      </c>
      <c r="G116" s="22">
        <v>874.43</v>
      </c>
      <c r="H116" s="22">
        <v>179.35</v>
      </c>
      <c r="I116" s="22">
        <v>0</v>
      </c>
      <c r="J116" s="22">
        <v>-422.37</v>
      </c>
      <c r="K116" s="22">
        <v>10.48</v>
      </c>
      <c r="L116" s="22">
        <v>0</v>
      </c>
      <c r="M116" s="22">
        <v>108.44</v>
      </c>
      <c r="N116" s="22">
        <v>-560.75</v>
      </c>
      <c r="O116" s="22">
        <v>0</v>
      </c>
      <c r="P116" s="22">
        <v>0</v>
      </c>
      <c r="Q116" s="22">
        <v>0</v>
      </c>
      <c r="R116" s="22">
        <v>113630.43</v>
      </c>
      <c r="S116">
        <v>0</v>
      </c>
      <c r="T116" s="21">
        <v>0.12102599999999999</v>
      </c>
    </row>
    <row r="117" spans="1:20" x14ac:dyDescent="0.25">
      <c r="A117">
        <v>2019</v>
      </c>
      <c r="B117" t="s">
        <v>291</v>
      </c>
      <c r="C117" t="s">
        <v>290</v>
      </c>
      <c r="D117">
        <v>4</v>
      </c>
      <c r="E117" t="s">
        <v>287</v>
      </c>
      <c r="F117" s="22">
        <v>107625.3</v>
      </c>
      <c r="G117" s="22">
        <v>829.32</v>
      </c>
      <c r="H117" s="22">
        <v>170.09</v>
      </c>
      <c r="I117" s="22">
        <v>0</v>
      </c>
      <c r="J117" s="22">
        <v>-400.57</v>
      </c>
      <c r="K117" s="22">
        <v>9.94</v>
      </c>
      <c r="L117" s="22">
        <v>0</v>
      </c>
      <c r="M117" s="22">
        <v>102.85</v>
      </c>
      <c r="N117" s="22">
        <v>-531.82000000000005</v>
      </c>
      <c r="O117" s="22">
        <v>0</v>
      </c>
      <c r="P117" s="22">
        <v>0</v>
      </c>
      <c r="Q117" s="22">
        <v>0</v>
      </c>
      <c r="R117" s="22">
        <v>107767.97</v>
      </c>
      <c r="S117">
        <v>0</v>
      </c>
      <c r="T117" s="21">
        <v>0.114782</v>
      </c>
    </row>
    <row r="118" spans="1:20" x14ac:dyDescent="0.25">
      <c r="A118">
        <v>2019</v>
      </c>
      <c r="B118" t="s">
        <v>291</v>
      </c>
      <c r="C118" t="s">
        <v>290</v>
      </c>
      <c r="D118">
        <v>5</v>
      </c>
      <c r="E118" t="s">
        <v>162</v>
      </c>
      <c r="F118" s="22">
        <v>77554.880000000005</v>
      </c>
      <c r="G118" s="22">
        <v>597.61</v>
      </c>
      <c r="H118" s="22">
        <v>122.57</v>
      </c>
      <c r="I118" s="22">
        <v>0</v>
      </c>
      <c r="J118" s="22">
        <v>-288.64999999999998</v>
      </c>
      <c r="K118" s="22">
        <v>7.17</v>
      </c>
      <c r="L118" s="22">
        <v>0</v>
      </c>
      <c r="M118" s="22">
        <v>74.11</v>
      </c>
      <c r="N118" s="22">
        <v>-383.23</v>
      </c>
      <c r="O118" s="22">
        <v>0</v>
      </c>
      <c r="P118" s="22">
        <v>0</v>
      </c>
      <c r="Q118" s="22">
        <v>0</v>
      </c>
      <c r="R118" s="22">
        <v>77657.69</v>
      </c>
      <c r="S118">
        <v>0</v>
      </c>
      <c r="T118" s="21">
        <v>8.2711999999999994E-2</v>
      </c>
    </row>
    <row r="119" spans="1:20" x14ac:dyDescent="0.25">
      <c r="A119">
        <v>2019</v>
      </c>
      <c r="B119" t="s">
        <v>291</v>
      </c>
      <c r="C119" t="s">
        <v>290</v>
      </c>
      <c r="D119">
        <v>30</v>
      </c>
      <c r="E119" t="s">
        <v>286</v>
      </c>
      <c r="F119" s="22">
        <v>51659.81</v>
      </c>
      <c r="G119" s="22">
        <v>398.07</v>
      </c>
      <c r="H119" s="22">
        <v>81.650000000000006</v>
      </c>
      <c r="I119" s="22">
        <v>0</v>
      </c>
      <c r="J119" s="22">
        <v>-192.27</v>
      </c>
      <c r="K119" s="22">
        <v>4.7699999999999996</v>
      </c>
      <c r="L119" s="22">
        <v>0</v>
      </c>
      <c r="M119" s="22">
        <v>49.37</v>
      </c>
      <c r="N119" s="22">
        <v>-255.27</v>
      </c>
      <c r="O119" s="22">
        <v>0</v>
      </c>
      <c r="P119" s="22">
        <v>0</v>
      </c>
      <c r="Q119" s="22">
        <v>0</v>
      </c>
      <c r="R119" s="22">
        <v>51728.3</v>
      </c>
      <c r="S119">
        <v>0</v>
      </c>
      <c r="T119" s="21">
        <v>5.5094999999999998E-2</v>
      </c>
    </row>
    <row r="120" spans="1:20" x14ac:dyDescent="0.25">
      <c r="A120">
        <v>2019</v>
      </c>
      <c r="B120" t="s">
        <v>291</v>
      </c>
      <c r="C120" t="s">
        <v>290</v>
      </c>
      <c r="D120">
        <v>31</v>
      </c>
      <c r="E120" t="s">
        <v>202</v>
      </c>
      <c r="F120" s="22">
        <v>10762.34</v>
      </c>
      <c r="G120" s="22">
        <v>82.93</v>
      </c>
      <c r="H120" s="22">
        <v>17.010000000000002</v>
      </c>
      <c r="I120" s="22">
        <v>0</v>
      </c>
      <c r="J120" s="22">
        <v>-40.06</v>
      </c>
      <c r="K120" s="22">
        <v>0.99</v>
      </c>
      <c r="L120" s="22">
        <v>0</v>
      </c>
      <c r="M120" s="22">
        <v>10.28</v>
      </c>
      <c r="N120" s="22">
        <v>-53.18</v>
      </c>
      <c r="O120" s="22">
        <v>0</v>
      </c>
      <c r="P120" s="22">
        <v>0</v>
      </c>
      <c r="Q120" s="22">
        <v>0</v>
      </c>
      <c r="R120" s="22">
        <v>10776.61</v>
      </c>
      <c r="S120">
        <v>0</v>
      </c>
      <c r="T120" s="21">
        <v>1.1478E-2</v>
      </c>
    </row>
    <row r="121" spans="1:20" x14ac:dyDescent="0.25">
      <c r="A121">
        <v>2019</v>
      </c>
      <c r="B121" t="s">
        <v>291</v>
      </c>
      <c r="C121" t="s">
        <v>290</v>
      </c>
      <c r="D121">
        <v>32</v>
      </c>
      <c r="E121" t="s">
        <v>285</v>
      </c>
      <c r="F121" s="22">
        <v>10762.34</v>
      </c>
      <c r="G121" s="22">
        <v>82.93</v>
      </c>
      <c r="H121" s="22">
        <v>17.010000000000002</v>
      </c>
      <c r="I121" s="22">
        <v>0</v>
      </c>
      <c r="J121" s="22">
        <v>-40.06</v>
      </c>
      <c r="K121" s="22">
        <v>0.99</v>
      </c>
      <c r="L121" s="22">
        <v>0</v>
      </c>
      <c r="M121" s="22">
        <v>10.28</v>
      </c>
      <c r="N121" s="22">
        <v>-53.18</v>
      </c>
      <c r="O121" s="22">
        <v>0</v>
      </c>
      <c r="P121" s="22">
        <v>0</v>
      </c>
      <c r="Q121" s="22">
        <v>0</v>
      </c>
      <c r="R121" s="22">
        <v>10776.61</v>
      </c>
      <c r="S121">
        <v>0</v>
      </c>
      <c r="T121" s="21">
        <v>1.1478E-2</v>
      </c>
    </row>
    <row r="122" spans="1:20" x14ac:dyDescent="0.25">
      <c r="A122">
        <v>2019</v>
      </c>
      <c r="B122" t="s">
        <v>291</v>
      </c>
      <c r="C122" t="s">
        <v>290</v>
      </c>
      <c r="D122">
        <v>33</v>
      </c>
      <c r="E122" t="s">
        <v>284</v>
      </c>
      <c r="F122" s="22">
        <v>8610.44</v>
      </c>
      <c r="G122" s="22">
        <v>66.349999999999994</v>
      </c>
      <c r="H122" s="22">
        <v>13.61</v>
      </c>
      <c r="I122" s="22">
        <v>0</v>
      </c>
      <c r="J122" s="22">
        <v>-32.049999999999997</v>
      </c>
      <c r="K122" s="22">
        <v>0.8</v>
      </c>
      <c r="L122" s="22">
        <v>0</v>
      </c>
      <c r="M122" s="22">
        <v>8.23</v>
      </c>
      <c r="N122" s="22">
        <v>-42.55</v>
      </c>
      <c r="O122" s="22">
        <v>0</v>
      </c>
      <c r="P122" s="22">
        <v>0</v>
      </c>
      <c r="Q122" s="22">
        <v>0</v>
      </c>
      <c r="R122" s="22">
        <v>8621.85</v>
      </c>
      <c r="S122">
        <v>0</v>
      </c>
      <c r="T122" s="21">
        <v>9.1830000000000002E-3</v>
      </c>
    </row>
    <row r="123" spans="1:20" x14ac:dyDescent="0.25">
      <c r="A123">
        <v>2019</v>
      </c>
      <c r="B123" t="s">
        <v>291</v>
      </c>
      <c r="C123" t="s">
        <v>290</v>
      </c>
      <c r="D123">
        <v>35</v>
      </c>
      <c r="E123" t="s">
        <v>146</v>
      </c>
      <c r="F123" s="22">
        <v>56739.99</v>
      </c>
      <c r="G123" s="22">
        <v>437.22</v>
      </c>
      <c r="H123" s="22">
        <v>89.68</v>
      </c>
      <c r="I123" s="22">
        <v>0</v>
      </c>
      <c r="J123" s="22">
        <v>-211.18</v>
      </c>
      <c r="K123" s="22">
        <v>5.24</v>
      </c>
      <c r="L123" s="22">
        <v>0</v>
      </c>
      <c r="M123" s="22">
        <v>54.22</v>
      </c>
      <c r="N123" s="22">
        <v>-280.38</v>
      </c>
      <c r="O123" s="22">
        <v>0</v>
      </c>
      <c r="P123" s="22">
        <v>0</v>
      </c>
      <c r="Q123" s="22">
        <v>0</v>
      </c>
      <c r="R123" s="22">
        <v>56815.22</v>
      </c>
      <c r="S123">
        <v>0</v>
      </c>
      <c r="T123" s="21">
        <v>6.0512999999999997E-2</v>
      </c>
    </row>
    <row r="124" spans="1:20" x14ac:dyDescent="0.25">
      <c r="A124">
        <v>2019</v>
      </c>
      <c r="B124" t="s">
        <v>291</v>
      </c>
      <c r="C124" t="s">
        <v>290</v>
      </c>
      <c r="D124">
        <v>47</v>
      </c>
      <c r="E124" t="s">
        <v>159</v>
      </c>
      <c r="F124" s="22">
        <v>58634.05</v>
      </c>
      <c r="G124" s="22">
        <v>451.81</v>
      </c>
      <c r="H124" s="22">
        <v>92.66</v>
      </c>
      <c r="I124" s="22">
        <v>0</v>
      </c>
      <c r="J124" s="22">
        <v>-218.23</v>
      </c>
      <c r="K124" s="22">
        <v>5.42</v>
      </c>
      <c r="L124" s="22">
        <v>0</v>
      </c>
      <c r="M124" s="22">
        <v>56.03</v>
      </c>
      <c r="N124" s="22">
        <v>-289.73</v>
      </c>
      <c r="O124" s="22">
        <v>0</v>
      </c>
      <c r="P124" s="22">
        <v>0</v>
      </c>
      <c r="Q124" s="22">
        <v>0</v>
      </c>
      <c r="R124" s="22">
        <v>58711.77</v>
      </c>
      <c r="S124">
        <v>0</v>
      </c>
      <c r="T124" s="21">
        <v>6.2533000000000005E-2</v>
      </c>
    </row>
    <row r="125" spans="1:20" x14ac:dyDescent="0.25">
      <c r="A125">
        <v>2019</v>
      </c>
      <c r="B125" t="s">
        <v>291</v>
      </c>
      <c r="C125" t="s">
        <v>290</v>
      </c>
      <c r="D125">
        <v>57</v>
      </c>
      <c r="E125" t="s">
        <v>289</v>
      </c>
      <c r="F125" s="22">
        <v>11322.12</v>
      </c>
      <c r="G125" s="22">
        <v>87.24</v>
      </c>
      <c r="H125" s="22">
        <v>17.899999999999999</v>
      </c>
      <c r="I125" s="22">
        <v>0</v>
      </c>
      <c r="J125" s="22">
        <v>-42.14</v>
      </c>
      <c r="K125" s="22">
        <v>1.05</v>
      </c>
      <c r="L125" s="22">
        <v>0</v>
      </c>
      <c r="M125" s="22">
        <v>10.82</v>
      </c>
      <c r="N125" s="22">
        <v>-55.95</v>
      </c>
      <c r="O125" s="22">
        <v>0</v>
      </c>
      <c r="P125" s="22">
        <v>0</v>
      </c>
      <c r="Q125" s="22">
        <v>0</v>
      </c>
      <c r="R125" s="22">
        <v>11337.13</v>
      </c>
      <c r="S125">
        <v>0</v>
      </c>
      <c r="T125" s="21">
        <v>1.2075000000000001E-2</v>
      </c>
    </row>
    <row r="126" spans="1:20" x14ac:dyDescent="0.25">
      <c r="A126">
        <v>2019</v>
      </c>
      <c r="B126" t="s">
        <v>283</v>
      </c>
      <c r="C126" t="s">
        <v>282</v>
      </c>
      <c r="D126">
        <v>2</v>
      </c>
      <c r="E126" t="s">
        <v>288</v>
      </c>
      <c r="F126" s="22">
        <v>2437251.27</v>
      </c>
      <c r="G126" s="22">
        <v>5536.55</v>
      </c>
      <c r="H126" s="22">
        <v>350.25</v>
      </c>
      <c r="I126" s="22">
        <v>121.65</v>
      </c>
      <c r="J126" s="22">
        <v>-8566.43</v>
      </c>
      <c r="K126" s="22">
        <v>223.13</v>
      </c>
      <c r="L126" s="22">
        <v>0</v>
      </c>
      <c r="M126" s="22">
        <v>6601.38</v>
      </c>
      <c r="N126" s="22">
        <v>-36915.480000000003</v>
      </c>
      <c r="O126" s="22">
        <v>0</v>
      </c>
      <c r="P126" s="22">
        <v>0</v>
      </c>
      <c r="Q126" s="22">
        <v>0</v>
      </c>
      <c r="R126" s="22">
        <v>2403832.16</v>
      </c>
      <c r="S126">
        <v>0</v>
      </c>
      <c r="T126" s="21">
        <v>0.63031499999999996</v>
      </c>
    </row>
    <row r="127" spans="1:20" x14ac:dyDescent="0.25">
      <c r="A127">
        <v>2019</v>
      </c>
      <c r="B127" t="s">
        <v>283</v>
      </c>
      <c r="C127" t="s">
        <v>282</v>
      </c>
      <c r="D127">
        <v>3</v>
      </c>
      <c r="E127" t="s">
        <v>173</v>
      </c>
      <c r="F127" s="22">
        <v>144932.38</v>
      </c>
      <c r="G127" s="22">
        <v>329.23</v>
      </c>
      <c r="H127" s="22">
        <v>20.82</v>
      </c>
      <c r="I127" s="22">
        <v>7.24</v>
      </c>
      <c r="J127" s="22">
        <v>-509.41</v>
      </c>
      <c r="K127" s="22">
        <v>13.27</v>
      </c>
      <c r="L127" s="22">
        <v>0</v>
      </c>
      <c r="M127" s="22">
        <v>392.55</v>
      </c>
      <c r="N127" s="22">
        <v>-2195.1999999999998</v>
      </c>
      <c r="O127" s="22">
        <v>0</v>
      </c>
      <c r="P127" s="22">
        <v>0</v>
      </c>
      <c r="Q127" s="22">
        <v>0</v>
      </c>
      <c r="R127" s="22">
        <v>142945.09</v>
      </c>
      <c r="S127">
        <v>0</v>
      </c>
      <c r="T127" s="21">
        <v>3.7482000000000001E-2</v>
      </c>
    </row>
    <row r="128" spans="1:20" x14ac:dyDescent="0.25">
      <c r="A128">
        <v>2019</v>
      </c>
      <c r="B128" t="s">
        <v>283</v>
      </c>
      <c r="C128" t="s">
        <v>282</v>
      </c>
      <c r="D128">
        <v>4</v>
      </c>
      <c r="E128" t="s">
        <v>287</v>
      </c>
      <c r="F128" s="22">
        <v>474659.14</v>
      </c>
      <c r="G128" s="22">
        <v>1078.25</v>
      </c>
      <c r="H128" s="22">
        <v>68.209999999999994</v>
      </c>
      <c r="I128" s="22">
        <v>23.7</v>
      </c>
      <c r="J128" s="22">
        <v>-1668.33</v>
      </c>
      <c r="K128" s="22">
        <v>43.46</v>
      </c>
      <c r="L128" s="22">
        <v>0</v>
      </c>
      <c r="M128" s="22">
        <v>1285.6300000000001</v>
      </c>
      <c r="N128" s="22">
        <v>-7189.36</v>
      </c>
      <c r="O128" s="22">
        <v>0</v>
      </c>
      <c r="P128" s="22">
        <v>0</v>
      </c>
      <c r="Q128" s="22">
        <v>0</v>
      </c>
      <c r="R128" s="22">
        <v>468150.71</v>
      </c>
      <c r="S128">
        <v>0</v>
      </c>
      <c r="T128" s="21">
        <v>0.122755</v>
      </c>
    </row>
    <row r="129" spans="1:20" x14ac:dyDescent="0.25">
      <c r="A129">
        <v>2019</v>
      </c>
      <c r="B129" t="s">
        <v>283</v>
      </c>
      <c r="C129" t="s">
        <v>282</v>
      </c>
      <c r="D129">
        <v>5</v>
      </c>
      <c r="E129" t="s">
        <v>162</v>
      </c>
      <c r="F129" s="22">
        <v>106129.85</v>
      </c>
      <c r="G129" s="22">
        <v>241.09</v>
      </c>
      <c r="H129" s="22">
        <v>15.24</v>
      </c>
      <c r="I129" s="22">
        <v>5.3</v>
      </c>
      <c r="J129" s="22">
        <v>-373.02</v>
      </c>
      <c r="K129" s="22">
        <v>9.7200000000000006</v>
      </c>
      <c r="L129" s="22">
        <v>0</v>
      </c>
      <c r="M129" s="22">
        <v>287.45999999999998</v>
      </c>
      <c r="N129" s="22">
        <v>-1607.48</v>
      </c>
      <c r="O129" s="22">
        <v>0</v>
      </c>
      <c r="P129" s="22">
        <v>0</v>
      </c>
      <c r="Q129" s="22">
        <v>0</v>
      </c>
      <c r="R129" s="22">
        <v>104674.61</v>
      </c>
      <c r="S129">
        <v>0</v>
      </c>
      <c r="T129" s="21">
        <v>2.7446999999999999E-2</v>
      </c>
    </row>
    <row r="130" spans="1:20" x14ac:dyDescent="0.25">
      <c r="A130">
        <v>2019</v>
      </c>
      <c r="B130" t="s">
        <v>283</v>
      </c>
      <c r="C130" t="s">
        <v>282</v>
      </c>
      <c r="D130">
        <v>30</v>
      </c>
      <c r="E130" t="s">
        <v>286</v>
      </c>
      <c r="F130" s="22">
        <v>259565.14</v>
      </c>
      <c r="G130" s="22">
        <v>589.63</v>
      </c>
      <c r="H130" s="22">
        <v>37.29</v>
      </c>
      <c r="I130" s="22">
        <v>12.96</v>
      </c>
      <c r="J130" s="22">
        <v>-912.32</v>
      </c>
      <c r="K130" s="22">
        <v>23.76</v>
      </c>
      <c r="L130" s="22">
        <v>0</v>
      </c>
      <c r="M130" s="22">
        <v>703.04</v>
      </c>
      <c r="N130" s="22">
        <v>-3931.47</v>
      </c>
      <c r="O130" s="22">
        <v>0</v>
      </c>
      <c r="P130" s="22">
        <v>0</v>
      </c>
      <c r="Q130" s="22">
        <v>0</v>
      </c>
      <c r="R130" s="22">
        <v>256006.03</v>
      </c>
      <c r="S130">
        <v>0</v>
      </c>
      <c r="T130" s="21">
        <v>6.7127999999999993E-2</v>
      </c>
    </row>
    <row r="131" spans="1:20" x14ac:dyDescent="0.25">
      <c r="A131">
        <v>2019</v>
      </c>
      <c r="B131" t="s">
        <v>283</v>
      </c>
      <c r="C131" t="s">
        <v>282</v>
      </c>
      <c r="D131">
        <v>31</v>
      </c>
      <c r="E131" t="s">
        <v>202</v>
      </c>
      <c r="F131" s="22">
        <v>77605.06</v>
      </c>
      <c r="G131" s="22">
        <v>176.29</v>
      </c>
      <c r="H131" s="22">
        <v>11.15</v>
      </c>
      <c r="I131" s="22">
        <v>3.87</v>
      </c>
      <c r="J131" s="22">
        <v>-272.77</v>
      </c>
      <c r="K131" s="22">
        <v>7.1</v>
      </c>
      <c r="L131" s="22">
        <v>0</v>
      </c>
      <c r="M131" s="22">
        <v>210.2</v>
      </c>
      <c r="N131" s="22">
        <v>-1175.43</v>
      </c>
      <c r="O131" s="22">
        <v>0</v>
      </c>
      <c r="P131" s="22">
        <v>0</v>
      </c>
      <c r="Q131" s="22">
        <v>0</v>
      </c>
      <c r="R131" s="22">
        <v>76540.94</v>
      </c>
      <c r="S131">
        <v>0</v>
      </c>
      <c r="T131" s="21">
        <v>2.0070000000000001E-2</v>
      </c>
    </row>
    <row r="132" spans="1:20" x14ac:dyDescent="0.25">
      <c r="A132">
        <v>2019</v>
      </c>
      <c r="B132" t="s">
        <v>283</v>
      </c>
      <c r="C132" t="s">
        <v>282</v>
      </c>
      <c r="D132">
        <v>32</v>
      </c>
      <c r="E132" t="s">
        <v>285</v>
      </c>
      <c r="F132" s="22">
        <v>66971.58</v>
      </c>
      <c r="G132" s="22">
        <v>152.13999999999999</v>
      </c>
      <c r="H132" s="22">
        <v>9.6199999999999992</v>
      </c>
      <c r="I132" s="22">
        <v>3.34</v>
      </c>
      <c r="J132" s="22">
        <v>-235.39</v>
      </c>
      <c r="K132" s="22">
        <v>6.13</v>
      </c>
      <c r="L132" s="22">
        <v>0</v>
      </c>
      <c r="M132" s="22">
        <v>181.39</v>
      </c>
      <c r="N132" s="22">
        <v>-1014.38</v>
      </c>
      <c r="O132" s="22">
        <v>0</v>
      </c>
      <c r="P132" s="22">
        <v>0</v>
      </c>
      <c r="Q132" s="22">
        <v>0</v>
      </c>
      <c r="R132" s="22">
        <v>66053.27</v>
      </c>
      <c r="S132">
        <v>0</v>
      </c>
      <c r="T132" s="21">
        <v>1.7319999999999999E-2</v>
      </c>
    </row>
    <row r="133" spans="1:20" x14ac:dyDescent="0.25">
      <c r="A133">
        <v>2019</v>
      </c>
      <c r="B133" t="s">
        <v>283</v>
      </c>
      <c r="C133" t="s">
        <v>282</v>
      </c>
      <c r="D133">
        <v>33</v>
      </c>
      <c r="E133" t="s">
        <v>284</v>
      </c>
      <c r="F133" s="22">
        <v>34371.269999999997</v>
      </c>
      <c r="G133" s="22">
        <v>78.08</v>
      </c>
      <c r="H133" s="22">
        <v>4.93</v>
      </c>
      <c r="I133" s="22">
        <v>1.72</v>
      </c>
      <c r="J133" s="22">
        <v>-120.81</v>
      </c>
      <c r="K133" s="22">
        <v>3.15</v>
      </c>
      <c r="L133" s="22">
        <v>0</v>
      </c>
      <c r="M133" s="22">
        <v>93.1</v>
      </c>
      <c r="N133" s="22">
        <v>-520.6</v>
      </c>
      <c r="O133" s="22">
        <v>0</v>
      </c>
      <c r="P133" s="22">
        <v>0</v>
      </c>
      <c r="Q133" s="22">
        <v>0</v>
      </c>
      <c r="R133" s="22">
        <v>33899.97</v>
      </c>
      <c r="S133">
        <v>0</v>
      </c>
      <c r="T133" s="21">
        <v>8.8889999999999993E-3</v>
      </c>
    </row>
    <row r="134" spans="1:20" x14ac:dyDescent="0.25">
      <c r="A134">
        <v>2019</v>
      </c>
      <c r="B134" t="s">
        <v>283</v>
      </c>
      <c r="C134" t="s">
        <v>282</v>
      </c>
      <c r="D134">
        <v>35</v>
      </c>
      <c r="E134" t="s">
        <v>146</v>
      </c>
      <c r="F134" s="22">
        <v>149537.64000000001</v>
      </c>
      <c r="G134" s="22">
        <v>339.7</v>
      </c>
      <c r="H134" s="22">
        <v>21.48</v>
      </c>
      <c r="I134" s="22">
        <v>7.47</v>
      </c>
      <c r="J134" s="22">
        <v>-525.59</v>
      </c>
      <c r="K134" s="22">
        <v>13.69</v>
      </c>
      <c r="L134" s="22">
        <v>0</v>
      </c>
      <c r="M134" s="22">
        <v>405.03</v>
      </c>
      <c r="N134" s="22">
        <v>-2264.9499999999998</v>
      </c>
      <c r="O134" s="22">
        <v>0</v>
      </c>
      <c r="P134" s="22">
        <v>0</v>
      </c>
      <c r="Q134" s="22">
        <v>0</v>
      </c>
      <c r="R134" s="22">
        <v>147487.20000000001</v>
      </c>
      <c r="S134">
        <v>0</v>
      </c>
      <c r="T134" s="21">
        <v>3.8672999999999999E-2</v>
      </c>
    </row>
    <row r="135" spans="1:20" x14ac:dyDescent="0.25">
      <c r="A135">
        <v>2019</v>
      </c>
      <c r="B135" t="s">
        <v>283</v>
      </c>
      <c r="C135" t="s">
        <v>282</v>
      </c>
      <c r="D135">
        <v>47</v>
      </c>
      <c r="E135" t="s">
        <v>159</v>
      </c>
      <c r="F135" s="22">
        <v>115696.11</v>
      </c>
      <c r="G135" s="22">
        <v>262.82</v>
      </c>
      <c r="H135" s="22">
        <v>16.62</v>
      </c>
      <c r="I135" s="22">
        <v>5.78</v>
      </c>
      <c r="J135" s="22">
        <v>-406.65</v>
      </c>
      <c r="K135" s="22">
        <v>10.59</v>
      </c>
      <c r="L135" s="22">
        <v>0</v>
      </c>
      <c r="M135" s="22">
        <v>313.37</v>
      </c>
      <c r="N135" s="22">
        <v>-1752.38</v>
      </c>
      <c r="O135" s="22">
        <v>0</v>
      </c>
      <c r="P135" s="22">
        <v>0</v>
      </c>
      <c r="Q135" s="22">
        <v>0</v>
      </c>
      <c r="R135" s="22">
        <v>114109.7</v>
      </c>
      <c r="S135">
        <v>0</v>
      </c>
      <c r="T135" s="21">
        <v>2.9921E-2</v>
      </c>
    </row>
    <row r="136" spans="1:20" x14ac:dyDescent="0.25">
      <c r="A136">
        <v>2019</v>
      </c>
      <c r="B136" t="s">
        <v>281</v>
      </c>
      <c r="C136" t="s">
        <v>280</v>
      </c>
      <c r="D136">
        <v>3</v>
      </c>
      <c r="E136" t="s">
        <v>173</v>
      </c>
      <c r="F136" s="22">
        <v>857904.8</v>
      </c>
      <c r="G136" s="22">
        <v>3767.72</v>
      </c>
      <c r="H136" s="22">
        <v>241.6</v>
      </c>
      <c r="I136" s="22">
        <v>63.46</v>
      </c>
      <c r="J136" s="22">
        <v>-3441.83</v>
      </c>
      <c r="K136" s="22">
        <v>78.819999999999993</v>
      </c>
      <c r="L136" s="22">
        <v>0</v>
      </c>
      <c r="M136" s="22">
        <v>2821.58</v>
      </c>
      <c r="N136" s="22">
        <v>-10156.120000000001</v>
      </c>
      <c r="O136" s="22">
        <v>0</v>
      </c>
      <c r="P136" s="22">
        <v>0</v>
      </c>
      <c r="Q136" s="22">
        <v>0</v>
      </c>
      <c r="R136" s="22">
        <v>850909.73</v>
      </c>
      <c r="S136">
        <v>0</v>
      </c>
      <c r="T136" s="21">
        <v>0.45277299999999998</v>
      </c>
    </row>
    <row r="137" spans="1:20" x14ac:dyDescent="0.25">
      <c r="A137">
        <v>2019</v>
      </c>
      <c r="B137" t="s">
        <v>281</v>
      </c>
      <c r="C137" t="s">
        <v>280</v>
      </c>
      <c r="D137">
        <v>27</v>
      </c>
      <c r="E137" t="s">
        <v>149</v>
      </c>
      <c r="F137" s="22">
        <v>14591.69</v>
      </c>
      <c r="G137" s="22">
        <v>64.069999999999993</v>
      </c>
      <c r="H137" s="22">
        <v>4.0999999999999996</v>
      </c>
      <c r="I137" s="22">
        <v>1.08</v>
      </c>
      <c r="J137" s="22">
        <v>-58.54</v>
      </c>
      <c r="K137" s="22">
        <v>1.34</v>
      </c>
      <c r="L137" s="22">
        <v>0</v>
      </c>
      <c r="M137" s="22">
        <v>47.99</v>
      </c>
      <c r="N137" s="22">
        <v>-172.74</v>
      </c>
      <c r="O137" s="22">
        <v>0</v>
      </c>
      <c r="P137" s="22">
        <v>0</v>
      </c>
      <c r="Q137" s="22">
        <v>0</v>
      </c>
      <c r="R137" s="22">
        <v>14472.71</v>
      </c>
      <c r="S137">
        <v>0</v>
      </c>
      <c r="T137" s="21">
        <v>7.7010000000000004E-3</v>
      </c>
    </row>
    <row r="138" spans="1:20" x14ac:dyDescent="0.25">
      <c r="A138">
        <v>2019</v>
      </c>
      <c r="B138" t="s">
        <v>281</v>
      </c>
      <c r="C138" t="s">
        <v>280</v>
      </c>
      <c r="D138">
        <v>35</v>
      </c>
      <c r="E138" t="s">
        <v>146</v>
      </c>
      <c r="F138" s="22">
        <v>188793.89</v>
      </c>
      <c r="G138" s="22">
        <v>829.14</v>
      </c>
      <c r="H138" s="22">
        <v>53.19</v>
      </c>
      <c r="I138" s="22">
        <v>13.96</v>
      </c>
      <c r="J138" s="22">
        <v>-757.42</v>
      </c>
      <c r="K138" s="22">
        <v>17.350000000000001</v>
      </c>
      <c r="L138" s="22">
        <v>0</v>
      </c>
      <c r="M138" s="22">
        <v>620.92999999999995</v>
      </c>
      <c r="N138" s="22">
        <v>-2235</v>
      </c>
      <c r="O138" s="22">
        <v>0</v>
      </c>
      <c r="P138" s="22">
        <v>0</v>
      </c>
      <c r="Q138" s="22">
        <v>0</v>
      </c>
      <c r="R138" s="22">
        <v>187254.54</v>
      </c>
      <c r="S138">
        <v>0</v>
      </c>
      <c r="T138" s="21">
        <v>9.9639000000000005E-2</v>
      </c>
    </row>
    <row r="139" spans="1:20" x14ac:dyDescent="0.25">
      <c r="A139">
        <v>2019</v>
      </c>
      <c r="B139" t="s">
        <v>281</v>
      </c>
      <c r="C139" t="s">
        <v>280</v>
      </c>
      <c r="D139">
        <v>47</v>
      </c>
      <c r="E139" t="s">
        <v>159</v>
      </c>
      <c r="F139" s="22">
        <v>42285.78</v>
      </c>
      <c r="G139" s="22">
        <v>185.71</v>
      </c>
      <c r="H139" s="22">
        <v>11.89</v>
      </c>
      <c r="I139" s="22">
        <v>3.13</v>
      </c>
      <c r="J139" s="22">
        <v>-169.65</v>
      </c>
      <c r="K139" s="22">
        <v>3.88</v>
      </c>
      <c r="L139" s="22">
        <v>0</v>
      </c>
      <c r="M139" s="22">
        <v>139.07</v>
      </c>
      <c r="N139" s="22">
        <v>-500.59</v>
      </c>
      <c r="O139" s="22">
        <v>0</v>
      </c>
      <c r="P139" s="22">
        <v>0</v>
      </c>
      <c r="Q139" s="22">
        <v>0</v>
      </c>
      <c r="R139" s="22">
        <v>41940.980000000003</v>
      </c>
      <c r="S139">
        <v>0</v>
      </c>
      <c r="T139" s="21">
        <v>2.2317E-2</v>
      </c>
    </row>
    <row r="140" spans="1:20" x14ac:dyDescent="0.25">
      <c r="A140">
        <v>2019</v>
      </c>
      <c r="B140" t="s">
        <v>281</v>
      </c>
      <c r="C140" t="s">
        <v>280</v>
      </c>
      <c r="D140">
        <v>136</v>
      </c>
      <c r="E140" t="s">
        <v>279</v>
      </c>
      <c r="F140" s="22">
        <v>147103.07</v>
      </c>
      <c r="G140" s="22">
        <v>646.04</v>
      </c>
      <c r="H140" s="22">
        <v>41.43</v>
      </c>
      <c r="I140" s="22">
        <v>10.88</v>
      </c>
      <c r="J140" s="22">
        <v>-590.16</v>
      </c>
      <c r="K140" s="22">
        <v>13.51</v>
      </c>
      <c r="L140" s="22">
        <v>0</v>
      </c>
      <c r="M140" s="22">
        <v>483.81</v>
      </c>
      <c r="N140" s="22">
        <v>-1741.45</v>
      </c>
      <c r="O140" s="22">
        <v>0</v>
      </c>
      <c r="P140" s="22">
        <v>0</v>
      </c>
      <c r="Q140" s="22">
        <v>0</v>
      </c>
      <c r="R140" s="22">
        <v>145903.65</v>
      </c>
      <c r="S140">
        <v>0</v>
      </c>
      <c r="T140" s="21">
        <v>7.7635999999999997E-2</v>
      </c>
    </row>
    <row r="141" spans="1:20" x14ac:dyDescent="0.25">
      <c r="A141">
        <v>2019</v>
      </c>
      <c r="B141" t="s">
        <v>281</v>
      </c>
      <c r="C141" t="s">
        <v>280</v>
      </c>
      <c r="D141">
        <v>141</v>
      </c>
      <c r="E141" t="s">
        <v>278</v>
      </c>
      <c r="F141" s="22">
        <v>48538.559999999998</v>
      </c>
      <c r="G141" s="22">
        <v>213.17</v>
      </c>
      <c r="H141" s="22">
        <v>13.67</v>
      </c>
      <c r="I141" s="22">
        <v>3.59</v>
      </c>
      <c r="J141" s="22">
        <v>-194.73</v>
      </c>
      <c r="K141" s="22">
        <v>4.46</v>
      </c>
      <c r="L141" s="22">
        <v>0</v>
      </c>
      <c r="M141" s="22">
        <v>159.63999999999999</v>
      </c>
      <c r="N141" s="22">
        <v>-574.61</v>
      </c>
      <c r="O141" s="22">
        <v>0</v>
      </c>
      <c r="P141" s="22">
        <v>0</v>
      </c>
      <c r="Q141" s="22">
        <v>0</v>
      </c>
      <c r="R141" s="22">
        <v>48142.79</v>
      </c>
      <c r="S141">
        <v>0</v>
      </c>
      <c r="T141" s="21">
        <v>2.5617000000000001E-2</v>
      </c>
    </row>
    <row r="142" spans="1:20" x14ac:dyDescent="0.25">
      <c r="A142">
        <v>2019</v>
      </c>
      <c r="B142" t="s">
        <v>281</v>
      </c>
      <c r="C142" t="s">
        <v>280</v>
      </c>
      <c r="D142">
        <v>159</v>
      </c>
      <c r="E142" t="s">
        <v>275</v>
      </c>
      <c r="F142" s="22">
        <v>595561.27</v>
      </c>
      <c r="G142" s="22">
        <v>2615.5700000000002</v>
      </c>
      <c r="H142" s="22">
        <v>167.72</v>
      </c>
      <c r="I142" s="22">
        <v>44.05</v>
      </c>
      <c r="J142" s="22">
        <v>-2389.33</v>
      </c>
      <c r="K142" s="22">
        <v>54.72</v>
      </c>
      <c r="L142" s="22">
        <v>0</v>
      </c>
      <c r="M142" s="22">
        <v>1958.75</v>
      </c>
      <c r="N142" s="22">
        <v>-7050.42</v>
      </c>
      <c r="O142" s="22">
        <v>0</v>
      </c>
      <c r="P142" s="22">
        <v>0</v>
      </c>
      <c r="Q142" s="22">
        <v>0</v>
      </c>
      <c r="R142" s="22">
        <v>590705.26</v>
      </c>
      <c r="S142">
        <v>0</v>
      </c>
      <c r="T142" s="21">
        <v>0.31431700000000001</v>
      </c>
    </row>
    <row r="143" spans="1:20" x14ac:dyDescent="0.25">
      <c r="A143">
        <v>2019</v>
      </c>
      <c r="B143" t="s">
        <v>277</v>
      </c>
      <c r="C143" t="s">
        <v>276</v>
      </c>
      <c r="D143">
        <v>3</v>
      </c>
      <c r="E143" t="s">
        <v>173</v>
      </c>
      <c r="F143" s="22">
        <v>133004.81</v>
      </c>
      <c r="G143" s="22">
        <v>338.88</v>
      </c>
      <c r="H143" s="22">
        <v>55.92</v>
      </c>
      <c r="I143" s="22">
        <v>0.69</v>
      </c>
      <c r="J143" s="22">
        <v>-861.67</v>
      </c>
      <c r="K143" s="22">
        <v>12.21</v>
      </c>
      <c r="L143" s="22">
        <v>0</v>
      </c>
      <c r="M143" s="22">
        <v>447.06</v>
      </c>
      <c r="N143" s="22">
        <v>-1436.64</v>
      </c>
      <c r="O143" s="22">
        <v>0</v>
      </c>
      <c r="P143" s="22">
        <v>0</v>
      </c>
      <c r="Q143" s="22">
        <v>0</v>
      </c>
      <c r="R143" s="22">
        <v>131524.21</v>
      </c>
      <c r="S143">
        <v>0</v>
      </c>
      <c r="T143" s="21">
        <v>0.21962899999999999</v>
      </c>
    </row>
    <row r="144" spans="1:20" x14ac:dyDescent="0.25">
      <c r="A144">
        <v>2019</v>
      </c>
      <c r="B144" t="s">
        <v>277</v>
      </c>
      <c r="C144" t="s">
        <v>276</v>
      </c>
      <c r="D144">
        <v>27</v>
      </c>
      <c r="E144" t="s">
        <v>149</v>
      </c>
      <c r="F144" s="22">
        <v>2404.19</v>
      </c>
      <c r="G144" s="22">
        <v>6.12</v>
      </c>
      <c r="H144" s="22">
        <v>1.01</v>
      </c>
      <c r="I144" s="22">
        <v>0.01</v>
      </c>
      <c r="J144" s="22">
        <v>-15.58</v>
      </c>
      <c r="K144" s="22">
        <v>0.22</v>
      </c>
      <c r="L144" s="22">
        <v>0</v>
      </c>
      <c r="M144" s="22">
        <v>8.08</v>
      </c>
      <c r="N144" s="22">
        <v>-25.97</v>
      </c>
      <c r="O144" s="22">
        <v>0</v>
      </c>
      <c r="P144" s="22">
        <v>0</v>
      </c>
      <c r="Q144" s="22">
        <v>0</v>
      </c>
      <c r="R144" s="22">
        <v>2377.41</v>
      </c>
      <c r="S144">
        <v>0</v>
      </c>
      <c r="T144" s="21">
        <v>3.9699999999999996E-3</v>
      </c>
    </row>
    <row r="145" spans="1:20" x14ac:dyDescent="0.25">
      <c r="A145">
        <v>2019</v>
      </c>
      <c r="B145" t="s">
        <v>277</v>
      </c>
      <c r="C145" t="s">
        <v>276</v>
      </c>
      <c r="D145">
        <v>35</v>
      </c>
      <c r="E145" t="s">
        <v>146</v>
      </c>
      <c r="F145" s="22">
        <v>75879.039999999994</v>
      </c>
      <c r="G145" s="22">
        <v>193.33</v>
      </c>
      <c r="H145" s="22">
        <v>31.89</v>
      </c>
      <c r="I145" s="22">
        <v>0.4</v>
      </c>
      <c r="J145" s="22">
        <v>-491.58</v>
      </c>
      <c r="K145" s="22">
        <v>6.96</v>
      </c>
      <c r="L145" s="22">
        <v>0</v>
      </c>
      <c r="M145" s="22">
        <v>255.04</v>
      </c>
      <c r="N145" s="22">
        <v>-819.61</v>
      </c>
      <c r="O145" s="22">
        <v>0</v>
      </c>
      <c r="P145" s="22">
        <v>0</v>
      </c>
      <c r="Q145" s="22">
        <v>0</v>
      </c>
      <c r="R145" s="22">
        <v>75034.34</v>
      </c>
      <c r="S145">
        <v>0</v>
      </c>
      <c r="T145" s="21">
        <v>0.12529799999999999</v>
      </c>
    </row>
    <row r="146" spans="1:20" x14ac:dyDescent="0.25">
      <c r="A146">
        <v>2019</v>
      </c>
      <c r="B146" t="s">
        <v>277</v>
      </c>
      <c r="C146" t="s">
        <v>276</v>
      </c>
      <c r="D146">
        <v>47</v>
      </c>
      <c r="E146" t="s">
        <v>159</v>
      </c>
      <c r="F146" s="22">
        <v>16637.330000000002</v>
      </c>
      <c r="G146" s="22">
        <v>42.39</v>
      </c>
      <c r="H146" s="22">
        <v>6.99</v>
      </c>
      <c r="I146" s="22">
        <v>0.09</v>
      </c>
      <c r="J146" s="22">
        <v>-107.79</v>
      </c>
      <c r="K146" s="22">
        <v>1.53</v>
      </c>
      <c r="L146" s="22">
        <v>0</v>
      </c>
      <c r="M146" s="22">
        <v>55.92</v>
      </c>
      <c r="N146" s="22">
        <v>-179.71</v>
      </c>
      <c r="O146" s="22">
        <v>0</v>
      </c>
      <c r="P146" s="22">
        <v>0</v>
      </c>
      <c r="Q146" s="22">
        <v>0</v>
      </c>
      <c r="R146" s="22">
        <v>16452.12</v>
      </c>
      <c r="S146">
        <v>0</v>
      </c>
      <c r="T146" s="21">
        <v>2.7473000000000001E-2</v>
      </c>
    </row>
    <row r="147" spans="1:20" x14ac:dyDescent="0.25">
      <c r="A147">
        <v>2019</v>
      </c>
      <c r="B147" t="s">
        <v>277</v>
      </c>
      <c r="C147" t="s">
        <v>276</v>
      </c>
      <c r="D147">
        <v>136</v>
      </c>
      <c r="E147" t="s">
        <v>279</v>
      </c>
      <c r="F147" s="22">
        <v>48085.55</v>
      </c>
      <c r="G147" s="22">
        <v>122.52</v>
      </c>
      <c r="H147" s="22">
        <v>20.22</v>
      </c>
      <c r="I147" s="22">
        <v>0.25</v>
      </c>
      <c r="J147" s="22">
        <v>-311.52</v>
      </c>
      <c r="K147" s="22">
        <v>4.41</v>
      </c>
      <c r="L147" s="22">
        <v>0</v>
      </c>
      <c r="M147" s="22">
        <v>161.62</v>
      </c>
      <c r="N147" s="22">
        <v>-519.4</v>
      </c>
      <c r="O147" s="22">
        <v>0</v>
      </c>
      <c r="P147" s="22">
        <v>0</v>
      </c>
      <c r="Q147" s="22">
        <v>0</v>
      </c>
      <c r="R147" s="22">
        <v>47550.26</v>
      </c>
      <c r="S147">
        <v>0</v>
      </c>
      <c r="T147" s="21">
        <v>7.9403000000000001E-2</v>
      </c>
    </row>
    <row r="148" spans="1:20" x14ac:dyDescent="0.25">
      <c r="A148">
        <v>2019</v>
      </c>
      <c r="B148" t="s">
        <v>277</v>
      </c>
      <c r="C148" t="s">
        <v>276</v>
      </c>
      <c r="D148">
        <v>141</v>
      </c>
      <c r="E148" t="s">
        <v>278</v>
      </c>
      <c r="F148" s="22">
        <v>41064.959999999999</v>
      </c>
      <c r="G148" s="22">
        <v>104.62</v>
      </c>
      <c r="H148" s="22">
        <v>17.260000000000002</v>
      </c>
      <c r="I148" s="22">
        <v>0.22</v>
      </c>
      <c r="J148" s="22">
        <v>-266.04000000000002</v>
      </c>
      <c r="K148" s="22">
        <v>3.77</v>
      </c>
      <c r="L148" s="22">
        <v>0</v>
      </c>
      <c r="M148" s="22">
        <v>138.03</v>
      </c>
      <c r="N148" s="22">
        <v>-443.56</v>
      </c>
      <c r="O148" s="22">
        <v>0</v>
      </c>
      <c r="P148" s="22">
        <v>0</v>
      </c>
      <c r="Q148" s="22">
        <v>0</v>
      </c>
      <c r="R148" s="22">
        <v>40607.82</v>
      </c>
      <c r="S148">
        <v>0</v>
      </c>
      <c r="T148" s="21">
        <v>6.7809999999999995E-2</v>
      </c>
    </row>
    <row r="149" spans="1:20" x14ac:dyDescent="0.25">
      <c r="A149">
        <v>2019</v>
      </c>
      <c r="B149" t="s">
        <v>277</v>
      </c>
      <c r="C149" t="s">
        <v>276</v>
      </c>
      <c r="D149">
        <v>159</v>
      </c>
      <c r="E149" t="s">
        <v>275</v>
      </c>
      <c r="F149" s="22">
        <v>288512.68</v>
      </c>
      <c r="G149" s="22">
        <v>735.08</v>
      </c>
      <c r="H149" s="22">
        <v>121.29</v>
      </c>
      <c r="I149" s="22">
        <v>1.52</v>
      </c>
      <c r="J149" s="22">
        <v>-1869.14</v>
      </c>
      <c r="K149" s="22">
        <v>26.47</v>
      </c>
      <c r="L149" s="22">
        <v>0</v>
      </c>
      <c r="M149" s="22">
        <v>969.74</v>
      </c>
      <c r="N149" s="22">
        <v>-3116.37</v>
      </c>
      <c r="O149" s="22">
        <v>0</v>
      </c>
      <c r="P149" s="22">
        <v>0</v>
      </c>
      <c r="Q149" s="22">
        <v>0</v>
      </c>
      <c r="R149" s="22">
        <v>285300.95</v>
      </c>
      <c r="S149">
        <v>0</v>
      </c>
      <c r="T149" s="21">
        <v>0.47641699999999998</v>
      </c>
    </row>
    <row r="150" spans="1:20" x14ac:dyDescent="0.25">
      <c r="A150">
        <v>2019</v>
      </c>
      <c r="B150" t="s">
        <v>274</v>
      </c>
      <c r="C150" t="s">
        <v>273</v>
      </c>
      <c r="D150">
        <v>1</v>
      </c>
      <c r="E150" t="s">
        <v>137</v>
      </c>
      <c r="F150" s="22">
        <v>75965.16</v>
      </c>
      <c r="G150" s="22">
        <v>637.29</v>
      </c>
      <c r="H150" s="22">
        <v>41.43</v>
      </c>
      <c r="I150" s="22">
        <v>40.92</v>
      </c>
      <c r="J150" s="22">
        <v>-146.54</v>
      </c>
      <c r="K150" s="22">
        <v>7.03</v>
      </c>
      <c r="L150" s="22">
        <v>0</v>
      </c>
      <c r="M150" s="22">
        <v>119.84</v>
      </c>
      <c r="N150" s="22">
        <v>-365.14</v>
      </c>
      <c r="O150" s="22">
        <v>0</v>
      </c>
      <c r="P150" s="22">
        <v>0</v>
      </c>
      <c r="Q150" s="22">
        <v>0</v>
      </c>
      <c r="R150" s="22">
        <v>76239.320000000007</v>
      </c>
      <c r="S150">
        <v>0</v>
      </c>
      <c r="T150" s="21">
        <v>0.70272699999999999</v>
      </c>
    </row>
    <row r="151" spans="1:20" x14ac:dyDescent="0.25">
      <c r="A151">
        <v>2019</v>
      </c>
      <c r="B151" t="s">
        <v>274</v>
      </c>
      <c r="C151" t="s">
        <v>273</v>
      </c>
      <c r="D151">
        <v>5</v>
      </c>
      <c r="E151" t="s">
        <v>162</v>
      </c>
      <c r="F151" s="22">
        <v>717.9</v>
      </c>
      <c r="G151" s="22">
        <v>6.02</v>
      </c>
      <c r="H151" s="22">
        <v>0.39</v>
      </c>
      <c r="I151" s="22">
        <v>0.39</v>
      </c>
      <c r="J151" s="22">
        <v>-1.38</v>
      </c>
      <c r="K151" s="22">
        <v>7.0000000000000007E-2</v>
      </c>
      <c r="L151" s="22">
        <v>0</v>
      </c>
      <c r="M151" s="22">
        <v>1.1299999999999999</v>
      </c>
      <c r="N151" s="22">
        <v>-3.45</v>
      </c>
      <c r="O151" s="22">
        <v>0</v>
      </c>
      <c r="P151" s="22">
        <v>0</v>
      </c>
      <c r="Q151" s="22">
        <v>0</v>
      </c>
      <c r="R151" s="22">
        <v>720.49</v>
      </c>
      <c r="S151">
        <v>0</v>
      </c>
      <c r="T151" s="21">
        <v>6.6410000000000002E-3</v>
      </c>
    </row>
    <row r="152" spans="1:20" x14ac:dyDescent="0.25">
      <c r="A152">
        <v>2019</v>
      </c>
      <c r="B152" t="s">
        <v>274</v>
      </c>
      <c r="C152" t="s">
        <v>273</v>
      </c>
      <c r="D152">
        <v>19</v>
      </c>
      <c r="E152" t="s">
        <v>194</v>
      </c>
      <c r="F152" s="22">
        <v>5932.12</v>
      </c>
      <c r="G152" s="22">
        <v>49.77</v>
      </c>
      <c r="H152" s="22">
        <v>3.24</v>
      </c>
      <c r="I152" s="22">
        <v>3.2</v>
      </c>
      <c r="J152" s="22">
        <v>-11.44</v>
      </c>
      <c r="K152" s="22">
        <v>0.55000000000000004</v>
      </c>
      <c r="L152" s="22">
        <v>0</v>
      </c>
      <c r="M152" s="22">
        <v>9.36</v>
      </c>
      <c r="N152" s="22">
        <v>-28.51</v>
      </c>
      <c r="O152" s="22">
        <v>0</v>
      </c>
      <c r="P152" s="22">
        <v>0</v>
      </c>
      <c r="Q152" s="22">
        <v>0</v>
      </c>
      <c r="R152" s="22">
        <v>5953.54</v>
      </c>
      <c r="S152">
        <v>0</v>
      </c>
      <c r="T152" s="21">
        <v>5.4876000000000001E-2</v>
      </c>
    </row>
    <row r="153" spans="1:20" x14ac:dyDescent="0.25">
      <c r="A153">
        <v>2019</v>
      </c>
      <c r="B153" t="s">
        <v>274</v>
      </c>
      <c r="C153" t="s">
        <v>273</v>
      </c>
      <c r="D153">
        <v>27</v>
      </c>
      <c r="E153" t="s">
        <v>149</v>
      </c>
      <c r="F153" s="22">
        <v>850.1</v>
      </c>
      <c r="G153" s="22">
        <v>7.13</v>
      </c>
      <c r="H153" s="22">
        <v>0.46</v>
      </c>
      <c r="I153" s="22">
        <v>0.46</v>
      </c>
      <c r="J153" s="22">
        <v>-1.64</v>
      </c>
      <c r="K153" s="22">
        <v>0.08</v>
      </c>
      <c r="L153" s="22">
        <v>0</v>
      </c>
      <c r="M153" s="22">
        <v>1.34</v>
      </c>
      <c r="N153" s="22">
        <v>-4.09</v>
      </c>
      <c r="O153" s="22">
        <v>0</v>
      </c>
      <c r="P153" s="22">
        <v>0</v>
      </c>
      <c r="Q153" s="22">
        <v>0</v>
      </c>
      <c r="R153" s="22">
        <v>853.16</v>
      </c>
      <c r="S153">
        <v>0</v>
      </c>
      <c r="T153" s="21">
        <v>7.8639999999999995E-3</v>
      </c>
    </row>
    <row r="154" spans="1:20" x14ac:dyDescent="0.25">
      <c r="A154">
        <v>2019</v>
      </c>
      <c r="B154" t="s">
        <v>274</v>
      </c>
      <c r="C154" t="s">
        <v>273</v>
      </c>
      <c r="D154">
        <v>35</v>
      </c>
      <c r="E154" t="s">
        <v>146</v>
      </c>
      <c r="F154" s="22">
        <v>13413.33</v>
      </c>
      <c r="G154" s="22">
        <v>112.52</v>
      </c>
      <c r="H154" s="22">
        <v>7.32</v>
      </c>
      <c r="I154" s="22">
        <v>7.23</v>
      </c>
      <c r="J154" s="22">
        <v>-25.87</v>
      </c>
      <c r="K154" s="22">
        <v>1.24</v>
      </c>
      <c r="L154" s="22">
        <v>0</v>
      </c>
      <c r="M154" s="22">
        <v>21.16</v>
      </c>
      <c r="N154" s="22">
        <v>-64.47</v>
      </c>
      <c r="O154" s="22">
        <v>0</v>
      </c>
      <c r="P154" s="22">
        <v>0</v>
      </c>
      <c r="Q154" s="22">
        <v>0</v>
      </c>
      <c r="R154" s="22">
        <v>13461.73</v>
      </c>
      <c r="S154">
        <v>0</v>
      </c>
      <c r="T154" s="21">
        <v>0.124082</v>
      </c>
    </row>
    <row r="155" spans="1:20" x14ac:dyDescent="0.25">
      <c r="A155">
        <v>2019</v>
      </c>
      <c r="B155" t="s">
        <v>274</v>
      </c>
      <c r="C155" t="s">
        <v>273</v>
      </c>
      <c r="D155">
        <v>47</v>
      </c>
      <c r="E155" t="s">
        <v>159</v>
      </c>
      <c r="F155" s="22">
        <v>8104.73</v>
      </c>
      <c r="G155" s="22">
        <v>67.989999999999995</v>
      </c>
      <c r="H155" s="22">
        <v>4.42</v>
      </c>
      <c r="I155" s="22">
        <v>4.37</v>
      </c>
      <c r="J155" s="22">
        <v>-15.63</v>
      </c>
      <c r="K155" s="22">
        <v>0.75</v>
      </c>
      <c r="L155" s="22">
        <v>0</v>
      </c>
      <c r="M155" s="22">
        <v>12.79</v>
      </c>
      <c r="N155" s="22">
        <v>-38.96</v>
      </c>
      <c r="O155" s="22">
        <v>0</v>
      </c>
      <c r="P155" s="22">
        <v>0</v>
      </c>
      <c r="Q155" s="22">
        <v>0</v>
      </c>
      <c r="R155" s="22">
        <v>8133.97</v>
      </c>
      <c r="S155">
        <v>0</v>
      </c>
      <c r="T155" s="21">
        <v>7.4973999999999999E-2</v>
      </c>
    </row>
    <row r="156" spans="1:20" x14ac:dyDescent="0.25">
      <c r="A156">
        <v>2019</v>
      </c>
      <c r="B156" t="s">
        <v>274</v>
      </c>
      <c r="C156" t="s">
        <v>273</v>
      </c>
      <c r="D156">
        <v>54</v>
      </c>
      <c r="E156" t="s">
        <v>226</v>
      </c>
      <c r="F156" s="22">
        <v>3117.19</v>
      </c>
      <c r="G156" s="22">
        <v>26.15</v>
      </c>
      <c r="H156" s="22">
        <v>1.7</v>
      </c>
      <c r="I156" s="22">
        <v>1.68</v>
      </c>
      <c r="J156" s="22">
        <v>-6.01</v>
      </c>
      <c r="K156" s="22">
        <v>0.28999999999999998</v>
      </c>
      <c r="L156" s="22">
        <v>0</v>
      </c>
      <c r="M156" s="22">
        <v>4.92</v>
      </c>
      <c r="N156" s="22">
        <v>-14.98</v>
      </c>
      <c r="O156" s="22">
        <v>0</v>
      </c>
      <c r="P156" s="22">
        <v>0</v>
      </c>
      <c r="Q156" s="22">
        <v>0</v>
      </c>
      <c r="R156" s="22">
        <v>3128.43</v>
      </c>
      <c r="S156">
        <v>0</v>
      </c>
      <c r="T156" s="21">
        <v>2.8836000000000001E-2</v>
      </c>
    </row>
    <row r="157" spans="1:20" x14ac:dyDescent="0.25">
      <c r="A157">
        <v>2019</v>
      </c>
      <c r="B157" t="s">
        <v>272</v>
      </c>
      <c r="C157" t="s">
        <v>271</v>
      </c>
      <c r="D157">
        <v>7</v>
      </c>
      <c r="E157" t="s">
        <v>190</v>
      </c>
      <c r="F157" s="22">
        <v>24691.64</v>
      </c>
      <c r="G157" s="22">
        <v>207.14</v>
      </c>
      <c r="H157" s="22">
        <v>13.46</v>
      </c>
      <c r="I157" s="22">
        <v>13.3</v>
      </c>
      <c r="J157" s="22">
        <v>-47.62</v>
      </c>
      <c r="K157" s="22">
        <v>2.09</v>
      </c>
      <c r="L157" s="22">
        <v>0</v>
      </c>
      <c r="M157" s="22">
        <v>38.96</v>
      </c>
      <c r="N157" s="22">
        <v>-118.68</v>
      </c>
      <c r="O157" s="22">
        <v>-5872.72</v>
      </c>
      <c r="P157" s="22">
        <v>0</v>
      </c>
      <c r="Q157" s="22">
        <v>0</v>
      </c>
      <c r="R157" s="22">
        <v>18908.02</v>
      </c>
      <c r="S157">
        <v>0</v>
      </c>
      <c r="T157" s="21">
        <v>0.34937200000000002</v>
      </c>
    </row>
    <row r="158" spans="1:20" x14ac:dyDescent="0.25">
      <c r="A158">
        <v>2019</v>
      </c>
      <c r="B158" t="s">
        <v>272</v>
      </c>
      <c r="C158" t="s">
        <v>271</v>
      </c>
      <c r="D158">
        <v>8</v>
      </c>
      <c r="E158" t="s">
        <v>225</v>
      </c>
      <c r="F158" s="22">
        <v>1039.05</v>
      </c>
      <c r="G158" s="22">
        <v>8.7200000000000006</v>
      </c>
      <c r="H158" s="22">
        <v>0.56999999999999995</v>
      </c>
      <c r="I158" s="22">
        <v>0.56000000000000005</v>
      </c>
      <c r="J158" s="22">
        <v>-2</v>
      </c>
      <c r="K158" s="22">
        <v>0.09</v>
      </c>
      <c r="L158" s="22">
        <v>0</v>
      </c>
      <c r="M158" s="22">
        <v>1.64</v>
      </c>
      <c r="N158" s="22">
        <v>-4.99</v>
      </c>
      <c r="O158" s="22">
        <v>0</v>
      </c>
      <c r="P158" s="22">
        <v>0</v>
      </c>
      <c r="Q158" s="22">
        <v>0</v>
      </c>
      <c r="R158" s="22">
        <v>1042.81</v>
      </c>
      <c r="S158">
        <v>0</v>
      </c>
      <c r="T158" s="21">
        <v>1.4702E-2</v>
      </c>
    </row>
    <row r="159" spans="1:20" x14ac:dyDescent="0.25">
      <c r="A159">
        <v>2019</v>
      </c>
      <c r="B159" t="s">
        <v>272</v>
      </c>
      <c r="C159" t="s">
        <v>271</v>
      </c>
      <c r="D159">
        <v>9</v>
      </c>
      <c r="E159" t="s">
        <v>224</v>
      </c>
      <c r="F159" s="22">
        <v>33873.08</v>
      </c>
      <c r="G159" s="22">
        <v>284.16000000000003</v>
      </c>
      <c r="H159" s="22">
        <v>18.48</v>
      </c>
      <c r="I159" s="22">
        <v>18.260000000000002</v>
      </c>
      <c r="J159" s="22">
        <v>-65.34</v>
      </c>
      <c r="K159" s="22">
        <v>2.88</v>
      </c>
      <c r="L159" s="22">
        <v>0</v>
      </c>
      <c r="M159" s="22">
        <v>53.45</v>
      </c>
      <c r="N159" s="22">
        <v>-162.81</v>
      </c>
      <c r="O159" s="22">
        <v>0</v>
      </c>
      <c r="P159" s="22">
        <v>0</v>
      </c>
      <c r="Q159" s="22">
        <v>0</v>
      </c>
      <c r="R159" s="22">
        <v>33995.339999999997</v>
      </c>
      <c r="S159">
        <v>0</v>
      </c>
      <c r="T159" s="21">
        <v>0.47928399999999999</v>
      </c>
    </row>
    <row r="160" spans="1:20" x14ac:dyDescent="0.25">
      <c r="A160">
        <v>2019</v>
      </c>
      <c r="B160" t="s">
        <v>272</v>
      </c>
      <c r="C160" t="s">
        <v>271</v>
      </c>
      <c r="D160">
        <v>10</v>
      </c>
      <c r="E160" t="s">
        <v>161</v>
      </c>
      <c r="F160" s="22">
        <v>10314.92</v>
      </c>
      <c r="G160" s="22">
        <v>86.53</v>
      </c>
      <c r="H160" s="22">
        <v>5.63</v>
      </c>
      <c r="I160" s="22">
        <v>5.56</v>
      </c>
      <c r="J160" s="22">
        <v>-19.899999999999999</v>
      </c>
      <c r="K160" s="22">
        <v>0.88</v>
      </c>
      <c r="L160" s="22">
        <v>0</v>
      </c>
      <c r="M160" s="22">
        <v>16.28</v>
      </c>
      <c r="N160" s="22">
        <v>-49.58</v>
      </c>
      <c r="O160" s="22">
        <v>0</v>
      </c>
      <c r="P160" s="22">
        <v>0</v>
      </c>
      <c r="Q160" s="22">
        <v>0</v>
      </c>
      <c r="R160" s="22">
        <v>10352.17</v>
      </c>
      <c r="S160">
        <v>0</v>
      </c>
      <c r="T160" s="21">
        <v>0.14595</v>
      </c>
    </row>
    <row r="161" spans="1:20" x14ac:dyDescent="0.25">
      <c r="A161">
        <v>2019</v>
      </c>
      <c r="B161" t="s">
        <v>272</v>
      </c>
      <c r="C161" t="s">
        <v>271</v>
      </c>
      <c r="D161">
        <v>27</v>
      </c>
      <c r="E161" t="s">
        <v>149</v>
      </c>
      <c r="F161" s="22">
        <v>755.65</v>
      </c>
      <c r="G161" s="22">
        <v>6.34</v>
      </c>
      <c r="H161" s="22">
        <v>0.41</v>
      </c>
      <c r="I161" s="22">
        <v>0.41</v>
      </c>
      <c r="J161" s="22">
        <v>-1.46</v>
      </c>
      <c r="K161" s="22">
        <v>0.06</v>
      </c>
      <c r="L161" s="22">
        <v>0</v>
      </c>
      <c r="M161" s="22">
        <v>1.19</v>
      </c>
      <c r="N161" s="22">
        <v>-3.63</v>
      </c>
      <c r="O161" s="22">
        <v>0</v>
      </c>
      <c r="P161" s="22">
        <v>0</v>
      </c>
      <c r="Q161" s="22">
        <v>0</v>
      </c>
      <c r="R161" s="22">
        <v>758.37</v>
      </c>
      <c r="S161">
        <v>0</v>
      </c>
      <c r="T161" s="21">
        <v>1.0692E-2</v>
      </c>
    </row>
    <row r="162" spans="1:20" x14ac:dyDescent="0.25">
      <c r="A162">
        <v>2019</v>
      </c>
      <c r="B162" t="s">
        <v>270</v>
      </c>
      <c r="C162" t="s">
        <v>269</v>
      </c>
      <c r="D162">
        <v>1</v>
      </c>
      <c r="E162" t="s">
        <v>137</v>
      </c>
      <c r="F162" s="22">
        <v>29747.1</v>
      </c>
      <c r="G162" s="22">
        <v>194.96</v>
      </c>
      <c r="H162" s="22">
        <v>3.75</v>
      </c>
      <c r="I162" s="22">
        <v>0</v>
      </c>
      <c r="J162" s="22">
        <v>-75.84</v>
      </c>
      <c r="K162" s="22">
        <v>2.77</v>
      </c>
      <c r="L162" s="22">
        <v>0</v>
      </c>
      <c r="M162" s="22">
        <v>0</v>
      </c>
      <c r="N162" s="22">
        <v>-1.7</v>
      </c>
      <c r="O162" s="22">
        <v>0</v>
      </c>
      <c r="P162" s="22">
        <v>0</v>
      </c>
      <c r="Q162" s="22">
        <v>0</v>
      </c>
      <c r="R162" s="22">
        <v>29862.05</v>
      </c>
      <c r="S162">
        <v>0</v>
      </c>
      <c r="T162" s="21">
        <v>0.65615199999999996</v>
      </c>
    </row>
    <row r="163" spans="1:20" x14ac:dyDescent="0.25">
      <c r="A163">
        <v>2019</v>
      </c>
      <c r="B163" t="s">
        <v>270</v>
      </c>
      <c r="C163" t="s">
        <v>269</v>
      </c>
      <c r="D163">
        <v>5</v>
      </c>
      <c r="E163" t="s">
        <v>162</v>
      </c>
      <c r="F163" s="22">
        <v>7116.89</v>
      </c>
      <c r="G163" s="22">
        <v>46.64</v>
      </c>
      <c r="H163" s="22">
        <v>0.9</v>
      </c>
      <c r="I163" s="22">
        <v>0</v>
      </c>
      <c r="J163" s="22">
        <v>-18.14</v>
      </c>
      <c r="K163" s="22">
        <v>0.66</v>
      </c>
      <c r="L163" s="22">
        <v>0</v>
      </c>
      <c r="M163" s="22">
        <v>0</v>
      </c>
      <c r="N163" s="22">
        <v>-0.41</v>
      </c>
      <c r="O163" s="22">
        <v>0</v>
      </c>
      <c r="P163" s="22">
        <v>0</v>
      </c>
      <c r="Q163" s="22">
        <v>0</v>
      </c>
      <c r="R163" s="22">
        <v>7144.39</v>
      </c>
      <c r="S163">
        <v>0</v>
      </c>
      <c r="T163" s="21">
        <v>0.15698200000000001</v>
      </c>
    </row>
    <row r="164" spans="1:20" x14ac:dyDescent="0.25">
      <c r="A164">
        <v>2019</v>
      </c>
      <c r="B164" t="s">
        <v>270</v>
      </c>
      <c r="C164" t="s">
        <v>269</v>
      </c>
      <c r="D164">
        <v>27</v>
      </c>
      <c r="E164" t="s">
        <v>149</v>
      </c>
      <c r="F164" s="22">
        <v>418.13</v>
      </c>
      <c r="G164" s="22">
        <v>2.74</v>
      </c>
      <c r="H164" s="22">
        <v>0.05</v>
      </c>
      <c r="I164" s="22">
        <v>0</v>
      </c>
      <c r="J164" s="22">
        <v>-1.07</v>
      </c>
      <c r="K164" s="22">
        <v>0.04</v>
      </c>
      <c r="L164" s="22">
        <v>0</v>
      </c>
      <c r="M164" s="22">
        <v>0</v>
      </c>
      <c r="N164" s="22">
        <v>-0.02</v>
      </c>
      <c r="O164" s="22">
        <v>0</v>
      </c>
      <c r="P164" s="22">
        <v>0</v>
      </c>
      <c r="Q164" s="22">
        <v>0</v>
      </c>
      <c r="R164" s="22">
        <v>419.75</v>
      </c>
      <c r="S164">
        <v>0</v>
      </c>
      <c r="T164" s="21">
        <v>9.2230000000000003E-3</v>
      </c>
    </row>
    <row r="165" spans="1:20" x14ac:dyDescent="0.25">
      <c r="A165">
        <v>2019</v>
      </c>
      <c r="B165" t="s">
        <v>270</v>
      </c>
      <c r="C165" t="s">
        <v>269</v>
      </c>
      <c r="D165">
        <v>47</v>
      </c>
      <c r="E165" t="s">
        <v>159</v>
      </c>
      <c r="F165" s="22">
        <v>5001.07</v>
      </c>
      <c r="G165" s="22">
        <v>32.770000000000003</v>
      </c>
      <c r="H165" s="22">
        <v>0.63</v>
      </c>
      <c r="I165" s="22">
        <v>0</v>
      </c>
      <c r="J165" s="22">
        <v>-12.75</v>
      </c>
      <c r="K165" s="22">
        <v>0.46</v>
      </c>
      <c r="L165" s="22">
        <v>0</v>
      </c>
      <c r="M165" s="22">
        <v>0</v>
      </c>
      <c r="N165" s="22">
        <v>-0.28999999999999998</v>
      </c>
      <c r="O165" s="22">
        <v>0</v>
      </c>
      <c r="P165" s="22">
        <v>0</v>
      </c>
      <c r="Q165" s="22">
        <v>0</v>
      </c>
      <c r="R165" s="22">
        <v>5020.3900000000003</v>
      </c>
      <c r="S165">
        <v>0</v>
      </c>
      <c r="T165" s="21">
        <v>0.11031199999999999</v>
      </c>
    </row>
    <row r="166" spans="1:20" x14ac:dyDescent="0.25">
      <c r="A166">
        <v>2019</v>
      </c>
      <c r="B166" t="s">
        <v>270</v>
      </c>
      <c r="C166" t="s">
        <v>269</v>
      </c>
      <c r="D166">
        <v>54</v>
      </c>
      <c r="E166" t="s">
        <v>226</v>
      </c>
      <c r="F166" s="22">
        <v>3052.5</v>
      </c>
      <c r="G166" s="22">
        <v>20.010000000000002</v>
      </c>
      <c r="H166" s="22">
        <v>0.39</v>
      </c>
      <c r="I166" s="22">
        <v>0</v>
      </c>
      <c r="J166" s="22">
        <v>-7.78</v>
      </c>
      <c r="K166" s="22">
        <v>0.28000000000000003</v>
      </c>
      <c r="L166" s="22">
        <v>0</v>
      </c>
      <c r="M166" s="22">
        <v>0</v>
      </c>
      <c r="N166" s="22">
        <v>-0.18</v>
      </c>
      <c r="O166" s="22">
        <v>0</v>
      </c>
      <c r="P166" s="22">
        <v>0</v>
      </c>
      <c r="Q166" s="22">
        <v>0</v>
      </c>
      <c r="R166" s="22">
        <v>3064.3</v>
      </c>
      <c r="S166">
        <v>0</v>
      </c>
      <c r="T166" s="21">
        <v>6.7331000000000002E-2</v>
      </c>
    </row>
    <row r="167" spans="1:20" x14ac:dyDescent="0.25">
      <c r="A167">
        <v>2019</v>
      </c>
      <c r="B167" t="s">
        <v>268</v>
      </c>
      <c r="C167" t="s">
        <v>267</v>
      </c>
      <c r="D167">
        <v>7</v>
      </c>
      <c r="E167" t="s">
        <v>190</v>
      </c>
      <c r="F167" s="22">
        <v>23249.14</v>
      </c>
      <c r="G167" s="22">
        <v>152.38</v>
      </c>
      <c r="H167" s="22">
        <v>2.94</v>
      </c>
      <c r="I167" s="22">
        <v>0</v>
      </c>
      <c r="J167" s="22">
        <v>-59.27</v>
      </c>
      <c r="K167" s="22">
        <v>2.15</v>
      </c>
      <c r="L167" s="22">
        <v>0</v>
      </c>
      <c r="M167" s="22">
        <v>0</v>
      </c>
      <c r="N167" s="22">
        <v>-1.34</v>
      </c>
      <c r="O167" s="22">
        <v>-9.35</v>
      </c>
      <c r="P167" s="22">
        <v>0</v>
      </c>
      <c r="Q167" s="22">
        <v>0</v>
      </c>
      <c r="R167" s="22">
        <v>23329.62</v>
      </c>
      <c r="S167">
        <v>0</v>
      </c>
      <c r="T167" s="21">
        <v>0.56252599999999997</v>
      </c>
    </row>
    <row r="168" spans="1:20" x14ac:dyDescent="0.25">
      <c r="A168">
        <v>2019</v>
      </c>
      <c r="B168" t="s">
        <v>268</v>
      </c>
      <c r="C168" t="s">
        <v>267</v>
      </c>
      <c r="D168">
        <v>8</v>
      </c>
      <c r="E168" t="s">
        <v>225</v>
      </c>
      <c r="F168" s="22">
        <v>3520.81</v>
      </c>
      <c r="G168" s="22">
        <v>23.07</v>
      </c>
      <c r="H168" s="22">
        <v>0.44</v>
      </c>
      <c r="I168" s="22">
        <v>0</v>
      </c>
      <c r="J168" s="22">
        <v>-8.98</v>
      </c>
      <c r="K168" s="22">
        <v>0.33</v>
      </c>
      <c r="L168" s="22">
        <v>0</v>
      </c>
      <c r="M168" s="22">
        <v>0</v>
      </c>
      <c r="N168" s="22">
        <v>-0.2</v>
      </c>
      <c r="O168" s="22">
        <v>0</v>
      </c>
      <c r="P168" s="22">
        <v>0</v>
      </c>
      <c r="Q168" s="22">
        <v>0</v>
      </c>
      <c r="R168" s="22">
        <v>3534.42</v>
      </c>
      <c r="S168">
        <v>0</v>
      </c>
      <c r="T168" s="21">
        <v>8.5188E-2</v>
      </c>
    </row>
    <row r="169" spans="1:20" x14ac:dyDescent="0.25">
      <c r="A169">
        <v>2019</v>
      </c>
      <c r="B169" t="s">
        <v>268</v>
      </c>
      <c r="C169" t="s">
        <v>267</v>
      </c>
      <c r="D169">
        <v>9</v>
      </c>
      <c r="E169" t="s">
        <v>224</v>
      </c>
      <c r="F169" s="22">
        <v>11758.35</v>
      </c>
      <c r="G169" s="22">
        <v>77.069999999999993</v>
      </c>
      <c r="H169" s="22">
        <v>1.49</v>
      </c>
      <c r="I169" s="22">
        <v>0</v>
      </c>
      <c r="J169" s="22">
        <v>-29.98</v>
      </c>
      <c r="K169" s="22">
        <v>1.0900000000000001</v>
      </c>
      <c r="L169" s="22">
        <v>0</v>
      </c>
      <c r="M169" s="22">
        <v>0</v>
      </c>
      <c r="N169" s="22">
        <v>-0.67</v>
      </c>
      <c r="O169" s="22">
        <v>0</v>
      </c>
      <c r="P169" s="22">
        <v>0</v>
      </c>
      <c r="Q169" s="22">
        <v>0</v>
      </c>
      <c r="R169" s="22">
        <v>11803.79</v>
      </c>
      <c r="S169">
        <v>0</v>
      </c>
      <c r="T169" s="21">
        <v>0.28449999999999998</v>
      </c>
    </row>
    <row r="170" spans="1:20" x14ac:dyDescent="0.25">
      <c r="A170">
        <v>2019</v>
      </c>
      <c r="B170" t="s">
        <v>268</v>
      </c>
      <c r="C170" t="s">
        <v>267</v>
      </c>
      <c r="D170">
        <v>10</v>
      </c>
      <c r="E170" t="s">
        <v>161</v>
      </c>
      <c r="F170" s="22">
        <v>2467.06</v>
      </c>
      <c r="G170" s="22">
        <v>16.16</v>
      </c>
      <c r="H170" s="22">
        <v>0.31</v>
      </c>
      <c r="I170" s="22">
        <v>0</v>
      </c>
      <c r="J170" s="22">
        <v>-6.29</v>
      </c>
      <c r="K170" s="22">
        <v>0.23</v>
      </c>
      <c r="L170" s="22">
        <v>0</v>
      </c>
      <c r="M170" s="22">
        <v>0</v>
      </c>
      <c r="N170" s="22">
        <v>-0.14000000000000001</v>
      </c>
      <c r="O170" s="22">
        <v>0</v>
      </c>
      <c r="P170" s="22">
        <v>0</v>
      </c>
      <c r="Q170" s="22">
        <v>0</v>
      </c>
      <c r="R170" s="22">
        <v>2476.6</v>
      </c>
      <c r="S170">
        <v>0</v>
      </c>
      <c r="T170" s="21">
        <v>5.9692000000000002E-2</v>
      </c>
    </row>
    <row r="171" spans="1:20" x14ac:dyDescent="0.25">
      <c r="A171">
        <v>2019</v>
      </c>
      <c r="B171" t="s">
        <v>268</v>
      </c>
      <c r="C171" t="s">
        <v>267</v>
      </c>
      <c r="D171">
        <v>27</v>
      </c>
      <c r="E171" t="s">
        <v>149</v>
      </c>
      <c r="F171" s="22">
        <v>334.52</v>
      </c>
      <c r="G171" s="22">
        <v>2.2000000000000002</v>
      </c>
      <c r="H171" s="22">
        <v>0.04</v>
      </c>
      <c r="I171" s="22">
        <v>0</v>
      </c>
      <c r="J171" s="22">
        <v>-0.85</v>
      </c>
      <c r="K171" s="22">
        <v>0.03</v>
      </c>
      <c r="L171" s="22">
        <v>0</v>
      </c>
      <c r="M171" s="22">
        <v>0</v>
      </c>
      <c r="N171" s="22">
        <v>-0.02</v>
      </c>
      <c r="O171" s="22">
        <v>0</v>
      </c>
      <c r="P171" s="22">
        <v>0</v>
      </c>
      <c r="Q171" s="22">
        <v>0</v>
      </c>
      <c r="R171" s="22">
        <v>335.81</v>
      </c>
      <c r="S171">
        <v>0</v>
      </c>
      <c r="T171" s="21">
        <v>8.0940000000000005E-3</v>
      </c>
    </row>
    <row r="172" spans="1:20" x14ac:dyDescent="0.25">
      <c r="A172">
        <v>2019</v>
      </c>
      <c r="B172" t="s">
        <v>266</v>
      </c>
      <c r="C172" t="s">
        <v>265</v>
      </c>
      <c r="D172">
        <v>1</v>
      </c>
      <c r="E172" t="s">
        <v>137</v>
      </c>
      <c r="F172" s="22">
        <v>51070.54</v>
      </c>
      <c r="G172" s="22">
        <v>183.93</v>
      </c>
      <c r="H172" s="22">
        <v>14.53</v>
      </c>
      <c r="I172" s="22">
        <v>0</v>
      </c>
      <c r="J172" s="22">
        <v>-191.21</v>
      </c>
      <c r="K172" s="22">
        <v>4.74</v>
      </c>
      <c r="L172" s="22">
        <v>0</v>
      </c>
      <c r="M172" s="22">
        <v>60.27</v>
      </c>
      <c r="N172" s="22">
        <v>-65.52</v>
      </c>
      <c r="O172" s="22">
        <v>0</v>
      </c>
      <c r="P172" s="22">
        <v>0</v>
      </c>
      <c r="Q172" s="22">
        <v>0</v>
      </c>
      <c r="R172" s="22">
        <v>51056.959999999999</v>
      </c>
      <c r="S172">
        <v>0</v>
      </c>
      <c r="T172" s="21">
        <v>0.50314499999999995</v>
      </c>
    </row>
    <row r="173" spans="1:20" x14ac:dyDescent="0.25">
      <c r="A173">
        <v>2019</v>
      </c>
      <c r="B173" t="s">
        <v>266</v>
      </c>
      <c r="C173" t="s">
        <v>265</v>
      </c>
      <c r="D173">
        <v>5</v>
      </c>
      <c r="E173" t="s">
        <v>162</v>
      </c>
      <c r="F173" s="22">
        <v>9536.98</v>
      </c>
      <c r="G173" s="22">
        <v>34.35</v>
      </c>
      <c r="H173" s="22">
        <v>2.71</v>
      </c>
      <c r="I173" s="22">
        <v>0</v>
      </c>
      <c r="J173" s="22">
        <v>-35.71</v>
      </c>
      <c r="K173" s="22">
        <v>0.88</v>
      </c>
      <c r="L173" s="22">
        <v>0</v>
      </c>
      <c r="M173" s="22">
        <v>11.25</v>
      </c>
      <c r="N173" s="22">
        <v>-12.23</v>
      </c>
      <c r="O173" s="22">
        <v>0</v>
      </c>
      <c r="P173" s="22">
        <v>0</v>
      </c>
      <c r="Q173" s="22">
        <v>0</v>
      </c>
      <c r="R173" s="22">
        <v>9534.44</v>
      </c>
      <c r="S173">
        <v>0</v>
      </c>
      <c r="T173" s="21">
        <v>9.3958E-2</v>
      </c>
    </row>
    <row r="174" spans="1:20" x14ac:dyDescent="0.25">
      <c r="A174">
        <v>2019</v>
      </c>
      <c r="B174" t="s">
        <v>266</v>
      </c>
      <c r="C174" t="s">
        <v>265</v>
      </c>
      <c r="D174">
        <v>17</v>
      </c>
      <c r="E174" t="s">
        <v>262</v>
      </c>
      <c r="F174" s="22">
        <v>16868.72</v>
      </c>
      <c r="G174" s="22">
        <v>60.75</v>
      </c>
      <c r="H174" s="22">
        <v>4.8</v>
      </c>
      <c r="I174" s="22">
        <v>0</v>
      </c>
      <c r="J174" s="22">
        <v>-63.16</v>
      </c>
      <c r="K174" s="22">
        <v>1.56</v>
      </c>
      <c r="L174" s="22">
        <v>0</v>
      </c>
      <c r="M174" s="22">
        <v>19.899999999999999</v>
      </c>
      <c r="N174" s="22">
        <v>-21.64</v>
      </c>
      <c r="O174" s="22">
        <v>0</v>
      </c>
      <c r="P174" s="22">
        <v>0</v>
      </c>
      <c r="Q174" s="22">
        <v>0</v>
      </c>
      <c r="R174" s="22">
        <v>16864.23</v>
      </c>
      <c r="S174">
        <v>0</v>
      </c>
      <c r="T174" s="21">
        <v>0.16619</v>
      </c>
    </row>
    <row r="175" spans="1:20" x14ac:dyDescent="0.25">
      <c r="A175">
        <v>2019</v>
      </c>
      <c r="B175" t="s">
        <v>266</v>
      </c>
      <c r="C175" t="s">
        <v>265</v>
      </c>
      <c r="D175">
        <v>27</v>
      </c>
      <c r="E175" t="s">
        <v>149</v>
      </c>
      <c r="F175" s="22">
        <v>561</v>
      </c>
      <c r="G175" s="22">
        <v>2.02</v>
      </c>
      <c r="H175" s="22">
        <v>0.16</v>
      </c>
      <c r="I175" s="22">
        <v>0</v>
      </c>
      <c r="J175" s="22">
        <v>-2.1</v>
      </c>
      <c r="K175" s="22">
        <v>0.05</v>
      </c>
      <c r="L175" s="22">
        <v>0</v>
      </c>
      <c r="M175" s="22">
        <v>0.66</v>
      </c>
      <c r="N175" s="22">
        <v>-0.72</v>
      </c>
      <c r="O175" s="22">
        <v>0</v>
      </c>
      <c r="P175" s="22">
        <v>0</v>
      </c>
      <c r="Q175" s="22">
        <v>0</v>
      </c>
      <c r="R175" s="22">
        <v>560.86</v>
      </c>
      <c r="S175">
        <v>0</v>
      </c>
      <c r="T175" s="21">
        <v>5.5269999999999998E-3</v>
      </c>
    </row>
    <row r="176" spans="1:20" x14ac:dyDescent="0.25">
      <c r="A176">
        <v>2019</v>
      </c>
      <c r="B176" t="s">
        <v>266</v>
      </c>
      <c r="C176" t="s">
        <v>265</v>
      </c>
      <c r="D176">
        <v>35</v>
      </c>
      <c r="E176" t="s">
        <v>146</v>
      </c>
      <c r="F176" s="22">
        <v>1412.21</v>
      </c>
      <c r="G176" s="22">
        <v>5.08</v>
      </c>
      <c r="H176" s="22">
        <v>0.4</v>
      </c>
      <c r="I176" s="22">
        <v>0</v>
      </c>
      <c r="J176" s="22">
        <v>-5.29</v>
      </c>
      <c r="K176" s="22">
        <v>0.13</v>
      </c>
      <c r="L176" s="22">
        <v>0</v>
      </c>
      <c r="M176" s="22">
        <v>1.67</v>
      </c>
      <c r="N176" s="22">
        <v>-1.81</v>
      </c>
      <c r="O176" s="22">
        <v>0</v>
      </c>
      <c r="P176" s="22">
        <v>0</v>
      </c>
      <c r="Q176" s="22">
        <v>0</v>
      </c>
      <c r="R176" s="22">
        <v>1411.82</v>
      </c>
      <c r="S176">
        <v>0</v>
      </c>
      <c r="T176" s="21">
        <v>1.3913E-2</v>
      </c>
    </row>
    <row r="177" spans="1:20" x14ac:dyDescent="0.25">
      <c r="A177">
        <v>2019</v>
      </c>
      <c r="B177" t="s">
        <v>266</v>
      </c>
      <c r="C177" t="s">
        <v>265</v>
      </c>
      <c r="D177">
        <v>47</v>
      </c>
      <c r="E177" t="s">
        <v>159</v>
      </c>
      <c r="F177" s="22">
        <v>5919.53</v>
      </c>
      <c r="G177" s="22">
        <v>21.32</v>
      </c>
      <c r="H177" s="22">
        <v>1.68</v>
      </c>
      <c r="I177" s="22">
        <v>0</v>
      </c>
      <c r="J177" s="22">
        <v>-22.16</v>
      </c>
      <c r="K177" s="22">
        <v>0.55000000000000004</v>
      </c>
      <c r="L177" s="22">
        <v>0</v>
      </c>
      <c r="M177" s="22">
        <v>6.98</v>
      </c>
      <c r="N177" s="22">
        <v>-7.59</v>
      </c>
      <c r="O177" s="22">
        <v>0</v>
      </c>
      <c r="P177" s="22">
        <v>0</v>
      </c>
      <c r="Q177" s="22">
        <v>0</v>
      </c>
      <c r="R177" s="22">
        <v>5917.95</v>
      </c>
      <c r="S177">
        <v>0</v>
      </c>
      <c r="T177" s="21">
        <v>5.8319000000000003E-2</v>
      </c>
    </row>
    <row r="178" spans="1:20" x14ac:dyDescent="0.25">
      <c r="A178">
        <v>2019</v>
      </c>
      <c r="B178" t="s">
        <v>266</v>
      </c>
      <c r="C178" t="s">
        <v>265</v>
      </c>
      <c r="D178">
        <v>54</v>
      </c>
      <c r="E178" t="s">
        <v>226</v>
      </c>
      <c r="F178" s="22">
        <v>16133.64</v>
      </c>
      <c r="G178" s="22">
        <v>58.11</v>
      </c>
      <c r="H178" s="22">
        <v>4.59</v>
      </c>
      <c r="I178" s="22">
        <v>0</v>
      </c>
      <c r="J178" s="22">
        <v>-60.41</v>
      </c>
      <c r="K178" s="22">
        <v>1.5</v>
      </c>
      <c r="L178" s="22">
        <v>0</v>
      </c>
      <c r="M178" s="22">
        <v>19.04</v>
      </c>
      <c r="N178" s="22">
        <v>-20.7</v>
      </c>
      <c r="O178" s="22">
        <v>0</v>
      </c>
      <c r="P178" s="22">
        <v>0</v>
      </c>
      <c r="Q178" s="22">
        <v>0</v>
      </c>
      <c r="R178" s="22">
        <v>16129.34</v>
      </c>
      <c r="S178">
        <v>0</v>
      </c>
      <c r="T178" s="21">
        <v>0.15894800000000001</v>
      </c>
    </row>
    <row r="179" spans="1:20" x14ac:dyDescent="0.25">
      <c r="A179">
        <v>2019</v>
      </c>
      <c r="B179" t="s">
        <v>264</v>
      </c>
      <c r="C179" t="s">
        <v>263</v>
      </c>
      <c r="D179">
        <v>7</v>
      </c>
      <c r="E179" t="s">
        <v>190</v>
      </c>
      <c r="F179" s="22">
        <v>51496.27</v>
      </c>
      <c r="G179" s="22">
        <v>185.46</v>
      </c>
      <c r="H179" s="22">
        <v>14.64</v>
      </c>
      <c r="I179" s="22">
        <v>0</v>
      </c>
      <c r="J179" s="22">
        <v>-192.8</v>
      </c>
      <c r="K179" s="22">
        <v>4.47</v>
      </c>
      <c r="L179" s="22">
        <v>0</v>
      </c>
      <c r="M179" s="22">
        <v>60.75</v>
      </c>
      <c r="N179" s="22">
        <v>-66.05</v>
      </c>
      <c r="O179" s="22">
        <v>-5882.48</v>
      </c>
      <c r="P179" s="22">
        <v>0</v>
      </c>
      <c r="Q179" s="22">
        <v>0</v>
      </c>
      <c r="R179" s="22">
        <v>45600.06</v>
      </c>
      <c r="S179">
        <v>0</v>
      </c>
      <c r="T179" s="21">
        <v>0.54315500000000005</v>
      </c>
    </row>
    <row r="180" spans="1:20" x14ac:dyDescent="0.25">
      <c r="A180">
        <v>2019</v>
      </c>
      <c r="B180" t="s">
        <v>264</v>
      </c>
      <c r="C180" t="s">
        <v>263</v>
      </c>
      <c r="D180">
        <v>8</v>
      </c>
      <c r="E180" t="s">
        <v>225</v>
      </c>
      <c r="F180" s="22">
        <v>4816.8900000000003</v>
      </c>
      <c r="G180" s="22">
        <v>17.34</v>
      </c>
      <c r="H180" s="22">
        <v>1.37</v>
      </c>
      <c r="I180" s="22">
        <v>0</v>
      </c>
      <c r="J180" s="22">
        <v>-18.04</v>
      </c>
      <c r="K180" s="22">
        <v>0.42</v>
      </c>
      <c r="L180" s="22">
        <v>0</v>
      </c>
      <c r="M180" s="22">
        <v>5.68</v>
      </c>
      <c r="N180" s="22">
        <v>-6.18</v>
      </c>
      <c r="O180" s="22">
        <v>0</v>
      </c>
      <c r="P180" s="22">
        <v>0</v>
      </c>
      <c r="Q180" s="22">
        <v>0</v>
      </c>
      <c r="R180" s="22">
        <v>4815.6099999999997</v>
      </c>
      <c r="S180">
        <v>0</v>
      </c>
      <c r="T180" s="21">
        <v>5.0805999999999997E-2</v>
      </c>
    </row>
    <row r="181" spans="1:20" x14ac:dyDescent="0.25">
      <c r="A181">
        <v>2019</v>
      </c>
      <c r="B181" t="s">
        <v>264</v>
      </c>
      <c r="C181" t="s">
        <v>263</v>
      </c>
      <c r="D181">
        <v>9</v>
      </c>
      <c r="E181" t="s">
        <v>224</v>
      </c>
      <c r="F181" s="22">
        <v>19325.59</v>
      </c>
      <c r="G181" s="22">
        <v>69.599999999999994</v>
      </c>
      <c r="H181" s="22">
        <v>5.5</v>
      </c>
      <c r="I181" s="22">
        <v>0</v>
      </c>
      <c r="J181" s="22">
        <v>-72.36</v>
      </c>
      <c r="K181" s="22">
        <v>1.68</v>
      </c>
      <c r="L181" s="22">
        <v>0</v>
      </c>
      <c r="M181" s="22">
        <v>22.8</v>
      </c>
      <c r="N181" s="22">
        <v>-24.79</v>
      </c>
      <c r="O181" s="22">
        <v>0</v>
      </c>
      <c r="P181" s="22">
        <v>0</v>
      </c>
      <c r="Q181" s="22">
        <v>0</v>
      </c>
      <c r="R181" s="22">
        <v>19320.45</v>
      </c>
      <c r="S181">
        <v>0</v>
      </c>
      <c r="T181" s="21">
        <v>0.20383599999999999</v>
      </c>
    </row>
    <row r="182" spans="1:20" x14ac:dyDescent="0.25">
      <c r="A182">
        <v>2019</v>
      </c>
      <c r="B182" t="s">
        <v>264</v>
      </c>
      <c r="C182" t="s">
        <v>263</v>
      </c>
      <c r="D182">
        <v>10</v>
      </c>
      <c r="E182" t="s">
        <v>161</v>
      </c>
      <c r="F182" s="22">
        <v>14605.41</v>
      </c>
      <c r="G182" s="22">
        <v>52.6</v>
      </c>
      <c r="H182" s="22">
        <v>4.1500000000000004</v>
      </c>
      <c r="I182" s="22">
        <v>0</v>
      </c>
      <c r="J182" s="22">
        <v>-54.69</v>
      </c>
      <c r="K182" s="22">
        <v>1.27</v>
      </c>
      <c r="L182" s="22">
        <v>0</v>
      </c>
      <c r="M182" s="22">
        <v>17.23</v>
      </c>
      <c r="N182" s="22">
        <v>-18.739999999999998</v>
      </c>
      <c r="O182" s="22">
        <v>0</v>
      </c>
      <c r="P182" s="22">
        <v>0</v>
      </c>
      <c r="Q182" s="22">
        <v>0</v>
      </c>
      <c r="R182" s="22">
        <v>14601.51</v>
      </c>
      <c r="S182">
        <v>0</v>
      </c>
      <c r="T182" s="21">
        <v>0.15404999999999999</v>
      </c>
    </row>
    <row r="183" spans="1:20" x14ac:dyDescent="0.25">
      <c r="A183">
        <v>2019</v>
      </c>
      <c r="B183" t="s">
        <v>264</v>
      </c>
      <c r="C183" t="s">
        <v>263</v>
      </c>
      <c r="D183">
        <v>27</v>
      </c>
      <c r="E183" t="s">
        <v>149</v>
      </c>
      <c r="F183" s="22">
        <v>464.28</v>
      </c>
      <c r="G183" s="22">
        <v>1.67</v>
      </c>
      <c r="H183" s="22">
        <v>0.13</v>
      </c>
      <c r="I183" s="22">
        <v>0</v>
      </c>
      <c r="J183" s="22">
        <v>-1.74</v>
      </c>
      <c r="K183" s="22">
        <v>0.04</v>
      </c>
      <c r="L183" s="22">
        <v>0</v>
      </c>
      <c r="M183" s="22">
        <v>0.55000000000000004</v>
      </c>
      <c r="N183" s="22">
        <v>-0.6</v>
      </c>
      <c r="O183" s="22">
        <v>0</v>
      </c>
      <c r="P183" s="22">
        <v>0</v>
      </c>
      <c r="Q183" s="22">
        <v>0</v>
      </c>
      <c r="R183" s="22">
        <v>464.15</v>
      </c>
      <c r="S183">
        <v>0</v>
      </c>
      <c r="T183" s="21">
        <v>4.8970000000000003E-3</v>
      </c>
    </row>
    <row r="184" spans="1:20" x14ac:dyDescent="0.25">
      <c r="A184">
        <v>2019</v>
      </c>
      <c r="B184" t="s">
        <v>264</v>
      </c>
      <c r="C184" t="s">
        <v>263</v>
      </c>
      <c r="D184">
        <v>35</v>
      </c>
      <c r="E184" t="s">
        <v>146</v>
      </c>
      <c r="F184" s="22">
        <v>4101.08</v>
      </c>
      <c r="G184" s="22">
        <v>14.77</v>
      </c>
      <c r="H184" s="22">
        <v>1.17</v>
      </c>
      <c r="I184" s="22">
        <v>0</v>
      </c>
      <c r="J184" s="22">
        <v>-15.36</v>
      </c>
      <c r="K184" s="22">
        <v>0.36</v>
      </c>
      <c r="L184" s="22">
        <v>0</v>
      </c>
      <c r="M184" s="22">
        <v>4.84</v>
      </c>
      <c r="N184" s="22">
        <v>-5.26</v>
      </c>
      <c r="O184" s="22">
        <v>0</v>
      </c>
      <c r="P184" s="22">
        <v>0</v>
      </c>
      <c r="Q184" s="22">
        <v>0</v>
      </c>
      <c r="R184" s="22">
        <v>4099.99</v>
      </c>
      <c r="S184">
        <v>0</v>
      </c>
      <c r="T184" s="21">
        <v>4.3256000000000003E-2</v>
      </c>
    </row>
    <row r="185" spans="1:20" x14ac:dyDescent="0.25">
      <c r="A185">
        <v>2019</v>
      </c>
      <c r="B185" t="s">
        <v>261</v>
      </c>
      <c r="C185" t="s">
        <v>260</v>
      </c>
      <c r="D185">
        <v>1</v>
      </c>
      <c r="E185" t="s">
        <v>137</v>
      </c>
      <c r="F185" s="22">
        <v>51499.79</v>
      </c>
      <c r="G185" s="22">
        <v>93.81</v>
      </c>
      <c r="H185" s="22">
        <v>4.5</v>
      </c>
      <c r="I185" s="22">
        <v>0</v>
      </c>
      <c r="J185" s="22">
        <v>-20.72</v>
      </c>
      <c r="K185" s="22">
        <v>4.7300000000000004</v>
      </c>
      <c r="L185" s="22">
        <v>0</v>
      </c>
      <c r="M185" s="22">
        <v>87.45</v>
      </c>
      <c r="N185" s="22">
        <v>-713.46</v>
      </c>
      <c r="O185" s="22">
        <v>0</v>
      </c>
      <c r="P185" s="22">
        <v>0</v>
      </c>
      <c r="Q185" s="22">
        <v>0</v>
      </c>
      <c r="R185" s="22">
        <v>50941.279999999999</v>
      </c>
      <c r="S185">
        <v>0</v>
      </c>
      <c r="T185" s="21">
        <v>0.71078600000000003</v>
      </c>
    </row>
    <row r="186" spans="1:20" x14ac:dyDescent="0.25">
      <c r="A186">
        <v>2019</v>
      </c>
      <c r="B186" t="s">
        <v>261</v>
      </c>
      <c r="C186" t="s">
        <v>260</v>
      </c>
      <c r="D186">
        <v>17</v>
      </c>
      <c r="E186" t="s">
        <v>262</v>
      </c>
      <c r="F186" s="22">
        <v>8501.25</v>
      </c>
      <c r="G186" s="22">
        <v>15.49</v>
      </c>
      <c r="H186" s="22">
        <v>0.74</v>
      </c>
      <c r="I186" s="22">
        <v>0</v>
      </c>
      <c r="J186" s="22">
        <v>-3.42</v>
      </c>
      <c r="K186" s="22">
        <v>0.78</v>
      </c>
      <c r="L186" s="22">
        <v>0</v>
      </c>
      <c r="M186" s="22">
        <v>14.44</v>
      </c>
      <c r="N186" s="22">
        <v>-117.77</v>
      </c>
      <c r="O186" s="22">
        <v>0</v>
      </c>
      <c r="P186" s="22">
        <v>0</v>
      </c>
      <c r="Q186" s="22">
        <v>0</v>
      </c>
      <c r="R186" s="22">
        <v>8409.06</v>
      </c>
      <c r="S186">
        <v>0</v>
      </c>
      <c r="T186" s="21">
        <v>0.11733200000000001</v>
      </c>
    </row>
    <row r="187" spans="1:20" x14ac:dyDescent="0.25">
      <c r="A187">
        <v>2019</v>
      </c>
      <c r="B187" t="s">
        <v>261</v>
      </c>
      <c r="C187" t="s">
        <v>260</v>
      </c>
      <c r="D187">
        <v>35</v>
      </c>
      <c r="E187" t="s">
        <v>146</v>
      </c>
      <c r="F187" s="22">
        <v>7502.03</v>
      </c>
      <c r="G187" s="22">
        <v>13.67</v>
      </c>
      <c r="H187" s="22">
        <v>0.65</v>
      </c>
      <c r="I187" s="22">
        <v>0</v>
      </c>
      <c r="J187" s="22">
        <v>-3.02</v>
      </c>
      <c r="K187" s="22">
        <v>0.69</v>
      </c>
      <c r="L187" s="22">
        <v>0</v>
      </c>
      <c r="M187" s="22">
        <v>12.74</v>
      </c>
      <c r="N187" s="22">
        <v>-103.93</v>
      </c>
      <c r="O187" s="22">
        <v>0</v>
      </c>
      <c r="P187" s="22">
        <v>0</v>
      </c>
      <c r="Q187" s="22">
        <v>0</v>
      </c>
      <c r="R187" s="22">
        <v>7420.67</v>
      </c>
      <c r="S187">
        <v>0</v>
      </c>
      <c r="T187" s="21">
        <v>0.10354099999999999</v>
      </c>
    </row>
    <row r="188" spans="1:20" x14ac:dyDescent="0.25">
      <c r="A188">
        <v>2019</v>
      </c>
      <c r="B188" t="s">
        <v>261</v>
      </c>
      <c r="C188" t="s">
        <v>260</v>
      </c>
      <c r="D188">
        <v>47</v>
      </c>
      <c r="E188" t="s">
        <v>159</v>
      </c>
      <c r="F188" s="22">
        <v>4101.5200000000004</v>
      </c>
      <c r="G188" s="22">
        <v>7.47</v>
      </c>
      <c r="H188" s="22">
        <v>0.36</v>
      </c>
      <c r="I188" s="22">
        <v>0</v>
      </c>
      <c r="J188" s="22">
        <v>-1.65</v>
      </c>
      <c r="K188" s="22">
        <v>0.38</v>
      </c>
      <c r="L188" s="22">
        <v>0</v>
      </c>
      <c r="M188" s="22">
        <v>6.97</v>
      </c>
      <c r="N188" s="22">
        <v>-56.82</v>
      </c>
      <c r="O188" s="22">
        <v>0</v>
      </c>
      <c r="P188" s="22">
        <v>0</v>
      </c>
      <c r="Q188" s="22">
        <v>0</v>
      </c>
      <c r="R188" s="22">
        <v>4057.04</v>
      </c>
      <c r="S188">
        <v>0</v>
      </c>
      <c r="T188" s="21">
        <v>5.6607999999999999E-2</v>
      </c>
    </row>
    <row r="189" spans="1:20" x14ac:dyDescent="0.25">
      <c r="A189">
        <v>2019</v>
      </c>
      <c r="B189" t="s">
        <v>261</v>
      </c>
      <c r="C189" t="s">
        <v>260</v>
      </c>
      <c r="D189">
        <v>54</v>
      </c>
      <c r="E189" t="s">
        <v>226</v>
      </c>
      <c r="F189" s="22">
        <v>850.11</v>
      </c>
      <c r="G189" s="22">
        <v>1.55</v>
      </c>
      <c r="H189" s="22">
        <v>7.0000000000000007E-2</v>
      </c>
      <c r="I189" s="22">
        <v>0</v>
      </c>
      <c r="J189" s="22">
        <v>-0.34</v>
      </c>
      <c r="K189" s="22">
        <v>0.08</v>
      </c>
      <c r="L189" s="22">
        <v>0</v>
      </c>
      <c r="M189" s="22">
        <v>1.44</v>
      </c>
      <c r="N189" s="22">
        <v>-11.78</v>
      </c>
      <c r="O189" s="22">
        <v>0</v>
      </c>
      <c r="P189" s="22">
        <v>0</v>
      </c>
      <c r="Q189" s="22">
        <v>0</v>
      </c>
      <c r="R189" s="22">
        <v>840.89</v>
      </c>
      <c r="S189">
        <v>0</v>
      </c>
      <c r="T189" s="21">
        <v>1.1733E-2</v>
      </c>
    </row>
    <row r="190" spans="1:20" x14ac:dyDescent="0.25">
      <c r="A190">
        <v>2019</v>
      </c>
      <c r="B190" t="s">
        <v>259</v>
      </c>
      <c r="C190" t="s">
        <v>258</v>
      </c>
      <c r="D190">
        <v>7</v>
      </c>
      <c r="E190" t="s">
        <v>190</v>
      </c>
      <c r="F190" s="22">
        <v>59494.04</v>
      </c>
      <c r="G190" s="22">
        <v>108.38</v>
      </c>
      <c r="H190" s="22">
        <v>5.19</v>
      </c>
      <c r="I190" s="22">
        <v>0</v>
      </c>
      <c r="J190" s="22">
        <v>-23.93</v>
      </c>
      <c r="K190" s="22">
        <v>5.45</v>
      </c>
      <c r="L190" s="22">
        <v>0</v>
      </c>
      <c r="M190" s="22">
        <v>101.02</v>
      </c>
      <c r="N190" s="22">
        <v>-824.21</v>
      </c>
      <c r="O190" s="22">
        <v>-83.18</v>
      </c>
      <c r="P190" s="22">
        <v>0</v>
      </c>
      <c r="Q190" s="22">
        <v>0</v>
      </c>
      <c r="R190" s="22">
        <v>58765.67</v>
      </c>
      <c r="S190">
        <v>0</v>
      </c>
      <c r="T190" s="21">
        <v>0.77727999999999997</v>
      </c>
    </row>
    <row r="191" spans="1:20" x14ac:dyDescent="0.25">
      <c r="A191">
        <v>2019</v>
      </c>
      <c r="B191" t="s">
        <v>259</v>
      </c>
      <c r="C191" t="s">
        <v>258</v>
      </c>
      <c r="D191">
        <v>8</v>
      </c>
      <c r="E191" t="s">
        <v>225</v>
      </c>
      <c r="F191" s="22">
        <v>2505.66</v>
      </c>
      <c r="G191" s="22">
        <v>4.5599999999999996</v>
      </c>
      <c r="H191" s="22">
        <v>0.22</v>
      </c>
      <c r="I191" s="22">
        <v>0</v>
      </c>
      <c r="J191" s="22">
        <v>-1.01</v>
      </c>
      <c r="K191" s="22">
        <v>0.23</v>
      </c>
      <c r="L191" s="22">
        <v>0</v>
      </c>
      <c r="M191" s="22">
        <v>4.26</v>
      </c>
      <c r="N191" s="22">
        <v>-34.71</v>
      </c>
      <c r="O191" s="22">
        <v>0</v>
      </c>
      <c r="P191" s="22">
        <v>0</v>
      </c>
      <c r="Q191" s="22">
        <v>0</v>
      </c>
      <c r="R191" s="22">
        <v>2478.48</v>
      </c>
      <c r="S191">
        <v>0</v>
      </c>
      <c r="T191" s="21">
        <v>3.2736000000000001E-2</v>
      </c>
    </row>
    <row r="192" spans="1:20" x14ac:dyDescent="0.25">
      <c r="A192">
        <v>2019</v>
      </c>
      <c r="B192" t="s">
        <v>259</v>
      </c>
      <c r="C192" t="s">
        <v>258</v>
      </c>
      <c r="D192">
        <v>9</v>
      </c>
      <c r="E192" t="s">
        <v>224</v>
      </c>
      <c r="F192" s="22">
        <v>12393.95</v>
      </c>
      <c r="G192" s="22">
        <v>22.58</v>
      </c>
      <c r="H192" s="22">
        <v>1.08</v>
      </c>
      <c r="I192" s="22">
        <v>0</v>
      </c>
      <c r="J192" s="22">
        <v>-4.99</v>
      </c>
      <c r="K192" s="22">
        <v>1.1399999999999999</v>
      </c>
      <c r="L192" s="22">
        <v>0</v>
      </c>
      <c r="M192" s="22">
        <v>21.05</v>
      </c>
      <c r="N192" s="22">
        <v>-171.7</v>
      </c>
      <c r="O192" s="22">
        <v>0</v>
      </c>
      <c r="P192" s="22">
        <v>0</v>
      </c>
      <c r="Q192" s="22">
        <v>0</v>
      </c>
      <c r="R192" s="22">
        <v>12259.54</v>
      </c>
      <c r="S192">
        <v>0</v>
      </c>
      <c r="T192" s="21">
        <v>0.16192500000000001</v>
      </c>
    </row>
    <row r="193" spans="1:20" x14ac:dyDescent="0.25">
      <c r="A193">
        <v>2019</v>
      </c>
      <c r="B193" t="s">
        <v>259</v>
      </c>
      <c r="C193" t="s">
        <v>258</v>
      </c>
      <c r="D193">
        <v>47</v>
      </c>
      <c r="E193" t="s">
        <v>159</v>
      </c>
      <c r="F193" s="22">
        <v>2147.67</v>
      </c>
      <c r="G193" s="22">
        <v>3.91</v>
      </c>
      <c r="H193" s="22">
        <v>0.19</v>
      </c>
      <c r="I193" s="22">
        <v>0</v>
      </c>
      <c r="J193" s="22">
        <v>-0.86</v>
      </c>
      <c r="K193" s="22">
        <v>0.2</v>
      </c>
      <c r="L193" s="22">
        <v>0</v>
      </c>
      <c r="M193" s="22">
        <v>3.65</v>
      </c>
      <c r="N193" s="22">
        <v>-29.75</v>
      </c>
      <c r="O193" s="22">
        <v>0</v>
      </c>
      <c r="P193" s="22">
        <v>0</v>
      </c>
      <c r="Q193" s="22">
        <v>0</v>
      </c>
      <c r="R193" s="22">
        <v>2124.39</v>
      </c>
      <c r="S193">
        <v>0</v>
      </c>
      <c r="T193" s="21">
        <v>2.8059000000000001E-2</v>
      </c>
    </row>
    <row r="194" spans="1:20" x14ac:dyDescent="0.25">
      <c r="A194">
        <v>2019</v>
      </c>
      <c r="B194" t="s">
        <v>257</v>
      </c>
      <c r="C194" t="s">
        <v>256</v>
      </c>
      <c r="D194">
        <v>1</v>
      </c>
      <c r="E194" t="s">
        <v>137</v>
      </c>
      <c r="F194" s="22">
        <v>101843.8</v>
      </c>
      <c r="G194" s="22">
        <v>633.66999999999996</v>
      </c>
      <c r="H194" s="22">
        <v>-23.31</v>
      </c>
      <c r="I194" s="22">
        <v>8.65</v>
      </c>
      <c r="J194" s="22">
        <v>-578.97</v>
      </c>
      <c r="K194" s="22">
        <v>9.39</v>
      </c>
      <c r="L194" s="22">
        <v>0</v>
      </c>
      <c r="M194" s="22">
        <v>424.81</v>
      </c>
      <c r="N194" s="22">
        <v>-774.53</v>
      </c>
      <c r="O194" s="22">
        <v>0</v>
      </c>
      <c r="P194" s="22">
        <v>0</v>
      </c>
      <c r="Q194" s="22">
        <v>0</v>
      </c>
      <c r="R194" s="22">
        <v>101489.62</v>
      </c>
      <c r="S194">
        <v>0</v>
      </c>
      <c r="T194" s="21">
        <v>0.725213</v>
      </c>
    </row>
    <row r="195" spans="1:20" x14ac:dyDescent="0.25">
      <c r="A195">
        <v>2019</v>
      </c>
      <c r="B195" t="s">
        <v>257</v>
      </c>
      <c r="C195" t="s">
        <v>256</v>
      </c>
      <c r="D195">
        <v>5</v>
      </c>
      <c r="E195" t="s">
        <v>162</v>
      </c>
      <c r="F195" s="22">
        <v>6820.27</v>
      </c>
      <c r="G195" s="22">
        <v>42.44</v>
      </c>
      <c r="H195" s="22">
        <v>-1.55</v>
      </c>
      <c r="I195" s="22">
        <v>0.57999999999999996</v>
      </c>
      <c r="J195" s="22">
        <v>-38.770000000000003</v>
      </c>
      <c r="K195" s="22">
        <v>0.63</v>
      </c>
      <c r="L195" s="22">
        <v>0</v>
      </c>
      <c r="M195" s="22">
        <v>28.45</v>
      </c>
      <c r="N195" s="22">
        <v>-51.87</v>
      </c>
      <c r="O195" s="22">
        <v>0</v>
      </c>
      <c r="P195" s="22">
        <v>0</v>
      </c>
      <c r="Q195" s="22">
        <v>0</v>
      </c>
      <c r="R195" s="22">
        <v>6796.57</v>
      </c>
      <c r="S195">
        <v>0</v>
      </c>
      <c r="T195" s="21">
        <v>4.8565999999999998E-2</v>
      </c>
    </row>
    <row r="196" spans="1:20" x14ac:dyDescent="0.25">
      <c r="A196">
        <v>2019</v>
      </c>
      <c r="B196" t="s">
        <v>257</v>
      </c>
      <c r="C196" t="s">
        <v>256</v>
      </c>
      <c r="D196">
        <v>27</v>
      </c>
      <c r="E196" t="s">
        <v>149</v>
      </c>
      <c r="F196" s="22">
        <v>1554.87</v>
      </c>
      <c r="G196" s="22">
        <v>9.68</v>
      </c>
      <c r="H196" s="22">
        <v>-0.36</v>
      </c>
      <c r="I196" s="22">
        <v>0.13</v>
      </c>
      <c r="J196" s="22">
        <v>-8.84</v>
      </c>
      <c r="K196" s="22">
        <v>0.14000000000000001</v>
      </c>
      <c r="L196" s="22">
        <v>0</v>
      </c>
      <c r="M196" s="22">
        <v>6.49</v>
      </c>
      <c r="N196" s="22">
        <v>-11.82</v>
      </c>
      <c r="O196" s="22">
        <v>0</v>
      </c>
      <c r="P196" s="22">
        <v>0</v>
      </c>
      <c r="Q196" s="22">
        <v>0</v>
      </c>
      <c r="R196" s="22">
        <v>1549.47</v>
      </c>
      <c r="S196">
        <v>0</v>
      </c>
      <c r="T196" s="21">
        <v>1.1072E-2</v>
      </c>
    </row>
    <row r="197" spans="1:20" x14ac:dyDescent="0.25">
      <c r="A197">
        <v>2019</v>
      </c>
      <c r="B197" t="s">
        <v>257</v>
      </c>
      <c r="C197" t="s">
        <v>256</v>
      </c>
      <c r="D197">
        <v>35</v>
      </c>
      <c r="E197" t="s">
        <v>146</v>
      </c>
      <c r="F197" s="22">
        <v>7632.95</v>
      </c>
      <c r="G197" s="22">
        <v>47.5</v>
      </c>
      <c r="H197" s="22">
        <v>-1.75</v>
      </c>
      <c r="I197" s="22">
        <v>0.65</v>
      </c>
      <c r="J197" s="22">
        <v>-43.39</v>
      </c>
      <c r="K197" s="22">
        <v>0.7</v>
      </c>
      <c r="L197" s="22">
        <v>0</v>
      </c>
      <c r="M197" s="22">
        <v>31.84</v>
      </c>
      <c r="N197" s="22">
        <v>-58.05</v>
      </c>
      <c r="O197" s="22">
        <v>0</v>
      </c>
      <c r="P197" s="22">
        <v>0</v>
      </c>
      <c r="Q197" s="22">
        <v>0</v>
      </c>
      <c r="R197" s="22">
        <v>7606.41</v>
      </c>
      <c r="S197">
        <v>0</v>
      </c>
      <c r="T197" s="21">
        <v>5.4352999999999999E-2</v>
      </c>
    </row>
    <row r="198" spans="1:20" x14ac:dyDescent="0.25">
      <c r="A198">
        <v>2019</v>
      </c>
      <c r="B198" t="s">
        <v>257</v>
      </c>
      <c r="C198" t="s">
        <v>256</v>
      </c>
      <c r="D198">
        <v>47</v>
      </c>
      <c r="E198" t="s">
        <v>159</v>
      </c>
      <c r="F198" s="22">
        <v>9930.01</v>
      </c>
      <c r="G198" s="22">
        <v>61.79</v>
      </c>
      <c r="H198" s="22">
        <v>-2.27</v>
      </c>
      <c r="I198" s="22">
        <v>0.84</v>
      </c>
      <c r="J198" s="22">
        <v>-56.45</v>
      </c>
      <c r="K198" s="22">
        <v>0.91</v>
      </c>
      <c r="L198" s="22">
        <v>0</v>
      </c>
      <c r="M198" s="22">
        <v>41.42</v>
      </c>
      <c r="N198" s="22">
        <v>-75.52</v>
      </c>
      <c r="O198" s="22">
        <v>0</v>
      </c>
      <c r="P198" s="22">
        <v>0</v>
      </c>
      <c r="Q198" s="22">
        <v>0</v>
      </c>
      <c r="R198" s="22">
        <v>9895.49</v>
      </c>
      <c r="S198">
        <v>0</v>
      </c>
      <c r="T198" s="21">
        <v>7.0709999999999995E-2</v>
      </c>
    </row>
    <row r="199" spans="1:20" x14ac:dyDescent="0.25">
      <c r="A199">
        <v>2019</v>
      </c>
      <c r="B199" t="s">
        <v>257</v>
      </c>
      <c r="C199" t="s">
        <v>256</v>
      </c>
      <c r="D199">
        <v>54</v>
      </c>
      <c r="E199" t="s">
        <v>226</v>
      </c>
      <c r="F199" s="22">
        <v>12651.04</v>
      </c>
      <c r="G199" s="22">
        <v>78.72</v>
      </c>
      <c r="H199" s="22">
        <v>-2.9</v>
      </c>
      <c r="I199" s="22">
        <v>1.07</v>
      </c>
      <c r="J199" s="22">
        <v>-71.92</v>
      </c>
      <c r="K199" s="22">
        <v>1.17</v>
      </c>
      <c r="L199" s="22">
        <v>0</v>
      </c>
      <c r="M199" s="22">
        <v>52.77</v>
      </c>
      <c r="N199" s="22">
        <v>-96.21</v>
      </c>
      <c r="O199" s="22">
        <v>0</v>
      </c>
      <c r="P199" s="22">
        <v>0</v>
      </c>
      <c r="Q199" s="22">
        <v>0</v>
      </c>
      <c r="R199" s="22">
        <v>12607.05</v>
      </c>
      <c r="S199">
        <v>0</v>
      </c>
      <c r="T199" s="21">
        <v>9.0085999999999999E-2</v>
      </c>
    </row>
    <row r="200" spans="1:20" x14ac:dyDescent="0.25">
      <c r="A200">
        <v>2019</v>
      </c>
      <c r="B200" t="s">
        <v>255</v>
      </c>
      <c r="C200" t="s">
        <v>254</v>
      </c>
      <c r="D200">
        <v>5</v>
      </c>
      <c r="E200" t="s">
        <v>162</v>
      </c>
      <c r="F200" s="22">
        <v>6254.67</v>
      </c>
      <c r="G200" s="22">
        <v>38.92</v>
      </c>
      <c r="H200" s="22">
        <v>-1.42</v>
      </c>
      <c r="I200" s="22">
        <v>0.53</v>
      </c>
      <c r="J200" s="22">
        <v>-35.56</v>
      </c>
      <c r="K200" s="22">
        <v>0.51</v>
      </c>
      <c r="L200" s="22">
        <v>0</v>
      </c>
      <c r="M200" s="22">
        <v>26.09</v>
      </c>
      <c r="N200" s="22">
        <v>-47.56</v>
      </c>
      <c r="O200" s="22">
        <v>0</v>
      </c>
      <c r="P200" s="22">
        <v>0</v>
      </c>
      <c r="Q200" s="22">
        <v>0</v>
      </c>
      <c r="R200" s="22">
        <v>6232.94</v>
      </c>
      <c r="S200">
        <v>0</v>
      </c>
      <c r="T200" s="21">
        <v>4.6800000000000001E-2</v>
      </c>
    </row>
    <row r="201" spans="1:20" x14ac:dyDescent="0.25">
      <c r="A201">
        <v>2019</v>
      </c>
      <c r="B201" t="s">
        <v>255</v>
      </c>
      <c r="C201" t="s">
        <v>254</v>
      </c>
      <c r="D201">
        <v>7</v>
      </c>
      <c r="E201" t="s">
        <v>190</v>
      </c>
      <c r="F201" s="22">
        <v>46680.94</v>
      </c>
      <c r="G201" s="22">
        <v>290.45</v>
      </c>
      <c r="H201" s="22">
        <v>-10.69</v>
      </c>
      <c r="I201" s="22">
        <v>3.96</v>
      </c>
      <c r="J201" s="22">
        <v>-265.38</v>
      </c>
      <c r="K201" s="22">
        <v>3.86</v>
      </c>
      <c r="L201" s="22">
        <v>0</v>
      </c>
      <c r="M201" s="22">
        <v>194.72</v>
      </c>
      <c r="N201" s="22">
        <v>-355.01</v>
      </c>
      <c r="O201" s="22">
        <v>-13574.75</v>
      </c>
      <c r="P201" s="22">
        <v>0</v>
      </c>
      <c r="Q201" s="22">
        <v>0</v>
      </c>
      <c r="R201" s="22">
        <v>32943.86</v>
      </c>
      <c r="S201">
        <v>0</v>
      </c>
      <c r="T201" s="21">
        <v>0.34928599999999999</v>
      </c>
    </row>
    <row r="202" spans="1:20" x14ac:dyDescent="0.25">
      <c r="A202">
        <v>2019</v>
      </c>
      <c r="B202" t="s">
        <v>255</v>
      </c>
      <c r="C202" t="s">
        <v>254</v>
      </c>
      <c r="D202">
        <v>8</v>
      </c>
      <c r="E202" t="s">
        <v>225</v>
      </c>
      <c r="F202" s="22">
        <v>14311.7</v>
      </c>
      <c r="G202" s="22">
        <v>89.05</v>
      </c>
      <c r="H202" s="22">
        <v>-3.28</v>
      </c>
      <c r="I202" s="22">
        <v>1.21</v>
      </c>
      <c r="J202" s="22">
        <v>-81.36</v>
      </c>
      <c r="K202" s="22">
        <v>1.18</v>
      </c>
      <c r="L202" s="22">
        <v>0</v>
      </c>
      <c r="M202" s="22">
        <v>59.7</v>
      </c>
      <c r="N202" s="22">
        <v>-108.84</v>
      </c>
      <c r="O202" s="22">
        <v>0</v>
      </c>
      <c r="P202" s="22">
        <v>0</v>
      </c>
      <c r="Q202" s="22">
        <v>0</v>
      </c>
      <c r="R202" s="22">
        <v>14261.93</v>
      </c>
      <c r="S202">
        <v>0</v>
      </c>
      <c r="T202" s="21">
        <v>0.107086</v>
      </c>
    </row>
    <row r="203" spans="1:20" x14ac:dyDescent="0.25">
      <c r="A203">
        <v>2019</v>
      </c>
      <c r="B203" t="s">
        <v>255</v>
      </c>
      <c r="C203" t="s">
        <v>254</v>
      </c>
      <c r="D203">
        <v>9</v>
      </c>
      <c r="E203" t="s">
        <v>224</v>
      </c>
      <c r="F203" s="22">
        <v>40602.949999999997</v>
      </c>
      <c r="G203" s="22">
        <v>252.63</v>
      </c>
      <c r="H203" s="22">
        <v>-9.3000000000000007</v>
      </c>
      <c r="I203" s="22">
        <v>3.45</v>
      </c>
      <c r="J203" s="22">
        <v>-230.82</v>
      </c>
      <c r="K203" s="22">
        <v>3.36</v>
      </c>
      <c r="L203" s="22">
        <v>0</v>
      </c>
      <c r="M203" s="22">
        <v>169.37</v>
      </c>
      <c r="N203" s="22">
        <v>-308.77999999999997</v>
      </c>
      <c r="O203" s="22">
        <v>0</v>
      </c>
      <c r="P203" s="22">
        <v>0</v>
      </c>
      <c r="Q203" s="22">
        <v>0</v>
      </c>
      <c r="R203" s="22">
        <v>40461.760000000002</v>
      </c>
      <c r="S203">
        <v>0</v>
      </c>
      <c r="T203" s="21">
        <v>0.30380800000000002</v>
      </c>
    </row>
    <row r="204" spans="1:20" x14ac:dyDescent="0.25">
      <c r="A204">
        <v>2019</v>
      </c>
      <c r="B204" t="s">
        <v>255</v>
      </c>
      <c r="C204" t="s">
        <v>254</v>
      </c>
      <c r="D204">
        <v>10</v>
      </c>
      <c r="E204" t="s">
        <v>161</v>
      </c>
      <c r="F204" s="22">
        <v>9859.26</v>
      </c>
      <c r="G204" s="22">
        <v>61.35</v>
      </c>
      <c r="H204" s="22">
        <v>-2.2599999999999998</v>
      </c>
      <c r="I204" s="22">
        <v>0.84</v>
      </c>
      <c r="J204" s="22">
        <v>-56.05</v>
      </c>
      <c r="K204" s="22">
        <v>0.82</v>
      </c>
      <c r="L204" s="22">
        <v>0</v>
      </c>
      <c r="M204" s="22">
        <v>41.13</v>
      </c>
      <c r="N204" s="22">
        <v>-74.98</v>
      </c>
      <c r="O204" s="22">
        <v>0</v>
      </c>
      <c r="P204" s="22">
        <v>0</v>
      </c>
      <c r="Q204" s="22">
        <v>0</v>
      </c>
      <c r="R204" s="22">
        <v>9824.9699999999993</v>
      </c>
      <c r="S204">
        <v>0</v>
      </c>
      <c r="T204" s="21">
        <v>7.3771000000000003E-2</v>
      </c>
    </row>
    <row r="205" spans="1:20" x14ac:dyDescent="0.25">
      <c r="A205">
        <v>2019</v>
      </c>
      <c r="B205" t="s">
        <v>255</v>
      </c>
      <c r="C205" t="s">
        <v>254</v>
      </c>
      <c r="D205">
        <v>27</v>
      </c>
      <c r="E205" t="s">
        <v>149</v>
      </c>
      <c r="F205" s="22">
        <v>1519.56</v>
      </c>
      <c r="G205" s="22">
        <v>9.4600000000000009</v>
      </c>
      <c r="H205" s="22">
        <v>-0.35</v>
      </c>
      <c r="I205" s="22">
        <v>0.13</v>
      </c>
      <c r="J205" s="22">
        <v>-8.64</v>
      </c>
      <c r="K205" s="22">
        <v>0.13</v>
      </c>
      <c r="L205" s="22">
        <v>0</v>
      </c>
      <c r="M205" s="22">
        <v>6.34</v>
      </c>
      <c r="N205" s="22">
        <v>-11.56</v>
      </c>
      <c r="O205" s="22">
        <v>0</v>
      </c>
      <c r="P205" s="22">
        <v>0</v>
      </c>
      <c r="Q205" s="22">
        <v>0</v>
      </c>
      <c r="R205" s="22">
        <v>1514.27</v>
      </c>
      <c r="S205">
        <v>0</v>
      </c>
      <c r="T205" s="21">
        <v>1.137E-2</v>
      </c>
    </row>
    <row r="206" spans="1:20" x14ac:dyDescent="0.25">
      <c r="A206">
        <v>2019</v>
      </c>
      <c r="B206" t="s">
        <v>255</v>
      </c>
      <c r="C206" t="s">
        <v>254</v>
      </c>
      <c r="D206">
        <v>35</v>
      </c>
      <c r="E206" t="s">
        <v>146</v>
      </c>
      <c r="F206" s="22">
        <v>10424.58</v>
      </c>
      <c r="G206" s="22">
        <v>64.87</v>
      </c>
      <c r="H206" s="22">
        <v>-2.39</v>
      </c>
      <c r="I206" s="22">
        <v>0.88</v>
      </c>
      <c r="J206" s="22">
        <v>-59.26</v>
      </c>
      <c r="K206" s="22">
        <v>0.86</v>
      </c>
      <c r="L206" s="22">
        <v>0</v>
      </c>
      <c r="M206" s="22">
        <v>43.48</v>
      </c>
      <c r="N206" s="22">
        <v>-79.28</v>
      </c>
      <c r="O206" s="22">
        <v>0</v>
      </c>
      <c r="P206" s="22">
        <v>0</v>
      </c>
      <c r="Q206" s="22">
        <v>0</v>
      </c>
      <c r="R206" s="22">
        <v>10388.33</v>
      </c>
      <c r="S206">
        <v>0</v>
      </c>
      <c r="T206" s="21">
        <v>7.8001000000000001E-2</v>
      </c>
    </row>
    <row r="207" spans="1:20" x14ac:dyDescent="0.25">
      <c r="A207">
        <v>2019</v>
      </c>
      <c r="B207" t="s">
        <v>255</v>
      </c>
      <c r="C207" t="s">
        <v>254</v>
      </c>
      <c r="D207">
        <v>47</v>
      </c>
      <c r="E207" t="s">
        <v>159</v>
      </c>
      <c r="F207" s="22">
        <v>3993.1</v>
      </c>
      <c r="G207" s="22">
        <v>24.84</v>
      </c>
      <c r="H207" s="22">
        <v>-0.92</v>
      </c>
      <c r="I207" s="22">
        <v>0.34</v>
      </c>
      <c r="J207" s="22">
        <v>-22.7</v>
      </c>
      <c r="K207" s="22">
        <v>0.33</v>
      </c>
      <c r="L207" s="22">
        <v>0</v>
      </c>
      <c r="M207" s="22">
        <v>16.66</v>
      </c>
      <c r="N207" s="22">
        <v>-30.37</v>
      </c>
      <c r="O207" s="22">
        <v>0</v>
      </c>
      <c r="P207" s="22">
        <v>0</v>
      </c>
      <c r="Q207" s="22">
        <v>0</v>
      </c>
      <c r="R207" s="22">
        <v>3979.21</v>
      </c>
      <c r="S207">
        <v>0</v>
      </c>
      <c r="T207" s="21">
        <v>2.9877999999999998E-2</v>
      </c>
    </row>
    <row r="208" spans="1:20" x14ac:dyDescent="0.25">
      <c r="A208">
        <v>2019</v>
      </c>
      <c r="B208" t="s">
        <v>253</v>
      </c>
      <c r="C208" t="s">
        <v>252</v>
      </c>
      <c r="D208">
        <v>1</v>
      </c>
      <c r="E208" t="s">
        <v>137</v>
      </c>
      <c r="F208" s="22">
        <v>117742.05</v>
      </c>
      <c r="G208" s="22">
        <v>541.27</v>
      </c>
      <c r="H208" s="22">
        <v>75.34</v>
      </c>
      <c r="I208" s="22">
        <v>0</v>
      </c>
      <c r="J208" s="22">
        <v>-401.17</v>
      </c>
      <c r="K208" s="22">
        <v>10.49</v>
      </c>
      <c r="L208" s="22">
        <v>0</v>
      </c>
      <c r="M208" s="22">
        <v>333.11</v>
      </c>
      <c r="N208" s="22">
        <v>-4967.22</v>
      </c>
      <c r="O208" s="22">
        <v>0</v>
      </c>
      <c r="P208" s="22">
        <v>0</v>
      </c>
      <c r="Q208" s="22">
        <v>0</v>
      </c>
      <c r="R208" s="22">
        <v>113262.45</v>
      </c>
      <c r="S208">
        <v>0</v>
      </c>
      <c r="T208" s="21">
        <v>0.99792800000000004</v>
      </c>
    </row>
    <row r="209" spans="1:20" x14ac:dyDescent="0.25">
      <c r="A209">
        <v>2019</v>
      </c>
      <c r="B209" t="s">
        <v>253</v>
      </c>
      <c r="C209" t="s">
        <v>252</v>
      </c>
      <c r="D209">
        <v>5</v>
      </c>
      <c r="E209" t="s">
        <v>162</v>
      </c>
      <c r="F209" s="22">
        <v>0</v>
      </c>
      <c r="G209" s="22">
        <v>0</v>
      </c>
      <c r="H209" s="22">
        <v>0</v>
      </c>
      <c r="I209" s="22">
        <v>0</v>
      </c>
      <c r="J209" s="22">
        <v>0</v>
      </c>
      <c r="K209" s="22">
        <v>0</v>
      </c>
      <c r="L209" s="22">
        <v>0</v>
      </c>
      <c r="M209" s="22">
        <v>0</v>
      </c>
      <c r="N209" s="22">
        <v>0</v>
      </c>
      <c r="O209" s="22">
        <v>0</v>
      </c>
      <c r="P209" s="22">
        <v>0</v>
      </c>
      <c r="Q209" s="22">
        <v>0</v>
      </c>
      <c r="R209" s="22">
        <v>0</v>
      </c>
      <c r="S209">
        <v>0</v>
      </c>
      <c r="T209" s="21">
        <v>0</v>
      </c>
    </row>
    <row r="210" spans="1:20" x14ac:dyDescent="0.25">
      <c r="A210">
        <v>2019</v>
      </c>
      <c r="B210" t="s">
        <v>253</v>
      </c>
      <c r="C210" t="s">
        <v>252</v>
      </c>
      <c r="D210">
        <v>27</v>
      </c>
      <c r="E210" t="s">
        <v>149</v>
      </c>
      <c r="F210" s="22">
        <v>0</v>
      </c>
      <c r="G210" s="22">
        <v>0</v>
      </c>
      <c r="H210" s="22">
        <v>0</v>
      </c>
      <c r="I210" s="22">
        <v>0</v>
      </c>
      <c r="J210" s="22">
        <v>0</v>
      </c>
      <c r="K210" s="22">
        <v>0</v>
      </c>
      <c r="L210" s="22">
        <v>0</v>
      </c>
      <c r="M210" s="22">
        <v>0</v>
      </c>
      <c r="N210" s="22">
        <v>0</v>
      </c>
      <c r="O210" s="22">
        <v>0</v>
      </c>
      <c r="P210" s="22">
        <v>0</v>
      </c>
      <c r="Q210" s="22">
        <v>0</v>
      </c>
      <c r="R210" s="22">
        <v>0</v>
      </c>
      <c r="S210">
        <v>0</v>
      </c>
      <c r="T210" s="21">
        <v>0</v>
      </c>
    </row>
    <row r="211" spans="1:20" x14ac:dyDescent="0.25">
      <c r="A211">
        <v>2019</v>
      </c>
      <c r="B211" t="s">
        <v>253</v>
      </c>
      <c r="C211" t="s">
        <v>252</v>
      </c>
      <c r="D211">
        <v>35</v>
      </c>
      <c r="E211" t="s">
        <v>146</v>
      </c>
      <c r="F211" s="22">
        <v>0</v>
      </c>
      <c r="G211" s="22">
        <v>0</v>
      </c>
      <c r="H211" s="22">
        <v>0</v>
      </c>
      <c r="I211" s="22">
        <v>0</v>
      </c>
      <c r="J211" s="22">
        <v>0</v>
      </c>
      <c r="K211" s="22">
        <v>0</v>
      </c>
      <c r="L211" s="22">
        <v>0</v>
      </c>
      <c r="M211" s="22">
        <v>0</v>
      </c>
      <c r="N211" s="22">
        <v>0</v>
      </c>
      <c r="O211" s="22">
        <v>0</v>
      </c>
      <c r="P211" s="22">
        <v>0</v>
      </c>
      <c r="Q211" s="22">
        <v>0</v>
      </c>
      <c r="R211" s="22">
        <v>0</v>
      </c>
      <c r="S211">
        <v>0</v>
      </c>
      <c r="T211" s="21">
        <v>0</v>
      </c>
    </row>
    <row r="212" spans="1:20" x14ac:dyDescent="0.25">
      <c r="A212">
        <v>2019</v>
      </c>
      <c r="B212" t="s">
        <v>253</v>
      </c>
      <c r="C212" t="s">
        <v>252</v>
      </c>
      <c r="D212">
        <v>47</v>
      </c>
      <c r="E212" t="s">
        <v>159</v>
      </c>
      <c r="F212" s="22">
        <v>0</v>
      </c>
      <c r="G212" s="22">
        <v>0</v>
      </c>
      <c r="H212" s="22">
        <v>0</v>
      </c>
      <c r="I212" s="22">
        <v>0</v>
      </c>
      <c r="J212" s="22">
        <v>0</v>
      </c>
      <c r="K212" s="22">
        <v>0</v>
      </c>
      <c r="L212" s="22">
        <v>0</v>
      </c>
      <c r="M212" s="22">
        <v>0</v>
      </c>
      <c r="N212" s="22">
        <v>0</v>
      </c>
      <c r="O212" s="22">
        <v>0</v>
      </c>
      <c r="P212" s="22">
        <v>0</v>
      </c>
      <c r="Q212" s="22">
        <v>0</v>
      </c>
      <c r="R212" s="22">
        <v>0</v>
      </c>
      <c r="S212">
        <v>0</v>
      </c>
      <c r="T212" s="21">
        <v>0</v>
      </c>
    </row>
    <row r="213" spans="1:20" x14ac:dyDescent="0.25">
      <c r="A213">
        <v>2019</v>
      </c>
      <c r="B213" t="s">
        <v>253</v>
      </c>
      <c r="C213" t="s">
        <v>252</v>
      </c>
      <c r="D213">
        <v>54</v>
      </c>
      <c r="E213" t="s">
        <v>226</v>
      </c>
      <c r="F213" s="22">
        <v>244.47</v>
      </c>
      <c r="G213" s="22">
        <v>1.1299999999999999</v>
      </c>
      <c r="H213" s="22">
        <v>0.16</v>
      </c>
      <c r="I213" s="22">
        <v>0</v>
      </c>
      <c r="J213" s="22">
        <v>-0.83</v>
      </c>
      <c r="K213" s="22">
        <v>0.02</v>
      </c>
      <c r="L213" s="22">
        <v>0</v>
      </c>
      <c r="M213" s="22">
        <v>0.69</v>
      </c>
      <c r="N213" s="22">
        <v>-10.31</v>
      </c>
      <c r="O213" s="22">
        <v>0</v>
      </c>
      <c r="P213" s="22">
        <v>0</v>
      </c>
      <c r="Q213" s="22">
        <v>0</v>
      </c>
      <c r="R213" s="22">
        <v>235.16</v>
      </c>
      <c r="S213">
        <v>0</v>
      </c>
      <c r="T213" s="21">
        <v>2.0720000000000001E-3</v>
      </c>
    </row>
    <row r="214" spans="1:20" x14ac:dyDescent="0.25">
      <c r="A214">
        <v>2019</v>
      </c>
      <c r="B214" t="s">
        <v>251</v>
      </c>
      <c r="C214" t="s">
        <v>250</v>
      </c>
      <c r="D214">
        <v>5</v>
      </c>
      <c r="E214" t="s">
        <v>162</v>
      </c>
      <c r="F214" s="22">
        <v>0.01</v>
      </c>
      <c r="G214" s="22">
        <v>0</v>
      </c>
      <c r="H214" s="22">
        <v>0</v>
      </c>
      <c r="I214" s="22">
        <v>0</v>
      </c>
      <c r="J214" s="22">
        <v>-0.01</v>
      </c>
      <c r="K214" s="22">
        <v>-0.01</v>
      </c>
      <c r="L214" s="22">
        <v>0</v>
      </c>
      <c r="M214" s="22">
        <v>-0.01</v>
      </c>
      <c r="N214" s="22">
        <v>0</v>
      </c>
      <c r="O214" s="22">
        <v>0</v>
      </c>
      <c r="P214" s="22">
        <v>0</v>
      </c>
      <c r="Q214" s="22">
        <v>0</v>
      </c>
      <c r="R214" s="22">
        <v>0</v>
      </c>
      <c r="S214">
        <v>0</v>
      </c>
      <c r="T214" s="21">
        <v>0</v>
      </c>
    </row>
    <row r="215" spans="1:20" x14ac:dyDescent="0.25">
      <c r="A215">
        <v>2019</v>
      </c>
      <c r="B215" t="s">
        <v>251</v>
      </c>
      <c r="C215" t="s">
        <v>250</v>
      </c>
      <c r="D215">
        <v>7</v>
      </c>
      <c r="E215" t="s">
        <v>190</v>
      </c>
      <c r="F215" s="22">
        <v>52759.96</v>
      </c>
      <c r="G215" s="22">
        <v>242.55</v>
      </c>
      <c r="H215" s="22">
        <v>33.76</v>
      </c>
      <c r="I215" s="22">
        <v>0</v>
      </c>
      <c r="J215" s="22">
        <v>-179.75</v>
      </c>
      <c r="K215" s="22">
        <v>4.1900000000000004</v>
      </c>
      <c r="L215" s="22">
        <v>0</v>
      </c>
      <c r="M215" s="22">
        <v>149.27000000000001</v>
      </c>
      <c r="N215" s="22">
        <v>-2225.81</v>
      </c>
      <c r="O215" s="22">
        <v>-14045.78</v>
      </c>
      <c r="P215" s="22">
        <v>0</v>
      </c>
      <c r="Q215" s="22">
        <v>0</v>
      </c>
      <c r="R215" s="22">
        <v>36706.89</v>
      </c>
      <c r="S215">
        <v>0</v>
      </c>
      <c r="T215" s="21">
        <v>0.39076699999999998</v>
      </c>
    </row>
    <row r="216" spans="1:20" x14ac:dyDescent="0.25">
      <c r="A216">
        <v>2019</v>
      </c>
      <c r="B216" t="s">
        <v>251</v>
      </c>
      <c r="C216" t="s">
        <v>250</v>
      </c>
      <c r="D216">
        <v>8</v>
      </c>
      <c r="E216" t="s">
        <v>225</v>
      </c>
      <c r="F216" s="22">
        <v>7496.38</v>
      </c>
      <c r="G216" s="22">
        <v>34.46</v>
      </c>
      <c r="H216" s="22">
        <v>4.8</v>
      </c>
      <c r="I216" s="22">
        <v>0</v>
      </c>
      <c r="J216" s="22">
        <v>-25.54</v>
      </c>
      <c r="K216" s="22">
        <v>0.6</v>
      </c>
      <c r="L216" s="22">
        <v>0</v>
      </c>
      <c r="M216" s="22">
        <v>21.21</v>
      </c>
      <c r="N216" s="22">
        <v>-316.25</v>
      </c>
      <c r="O216" s="22">
        <v>0</v>
      </c>
      <c r="P216" s="22">
        <v>0</v>
      </c>
      <c r="Q216" s="22">
        <v>0</v>
      </c>
      <c r="R216" s="22">
        <v>7211.19</v>
      </c>
      <c r="S216">
        <v>0</v>
      </c>
      <c r="T216" s="21">
        <v>5.5522000000000002E-2</v>
      </c>
    </row>
    <row r="217" spans="1:20" x14ac:dyDescent="0.25">
      <c r="A217">
        <v>2019</v>
      </c>
      <c r="B217" t="s">
        <v>251</v>
      </c>
      <c r="C217" t="s">
        <v>250</v>
      </c>
      <c r="D217">
        <v>9</v>
      </c>
      <c r="E217" t="s">
        <v>224</v>
      </c>
      <c r="F217" s="22">
        <v>56019.12</v>
      </c>
      <c r="G217" s="22">
        <v>257.52999999999997</v>
      </c>
      <c r="H217" s="22">
        <v>35.85</v>
      </c>
      <c r="I217" s="22">
        <v>0</v>
      </c>
      <c r="J217" s="22">
        <v>-190.86</v>
      </c>
      <c r="K217" s="22">
        <v>4.45</v>
      </c>
      <c r="L217" s="22">
        <v>0</v>
      </c>
      <c r="M217" s="22">
        <v>158.49</v>
      </c>
      <c r="N217" s="22">
        <v>-2363.3000000000002</v>
      </c>
      <c r="O217" s="22">
        <v>0</v>
      </c>
      <c r="P217" s="22">
        <v>0</v>
      </c>
      <c r="Q217" s="22">
        <v>0</v>
      </c>
      <c r="R217" s="22">
        <v>53887.83</v>
      </c>
      <c r="S217">
        <v>0</v>
      </c>
      <c r="T217" s="21">
        <v>0.414906</v>
      </c>
    </row>
    <row r="218" spans="1:20" x14ac:dyDescent="0.25">
      <c r="A218">
        <v>2019</v>
      </c>
      <c r="B218" t="s">
        <v>251</v>
      </c>
      <c r="C218" t="s">
        <v>250</v>
      </c>
      <c r="D218">
        <v>10</v>
      </c>
      <c r="E218" t="s">
        <v>161</v>
      </c>
      <c r="F218" s="22">
        <v>12507.52</v>
      </c>
      <c r="G218" s="22">
        <v>57.5</v>
      </c>
      <c r="H218" s="22">
        <v>8</v>
      </c>
      <c r="I218" s="22">
        <v>0</v>
      </c>
      <c r="J218" s="22">
        <v>-42.61</v>
      </c>
      <c r="K218" s="22">
        <v>0.99</v>
      </c>
      <c r="L218" s="22">
        <v>0</v>
      </c>
      <c r="M218" s="22">
        <v>35.39</v>
      </c>
      <c r="N218" s="22">
        <v>-527.66</v>
      </c>
      <c r="O218" s="22">
        <v>0</v>
      </c>
      <c r="P218" s="22">
        <v>0</v>
      </c>
      <c r="Q218" s="22">
        <v>0</v>
      </c>
      <c r="R218" s="22">
        <v>12031.65</v>
      </c>
      <c r="S218">
        <v>0</v>
      </c>
      <c r="T218" s="21">
        <v>9.2636999999999997E-2</v>
      </c>
    </row>
    <row r="219" spans="1:20" x14ac:dyDescent="0.25">
      <c r="A219">
        <v>2019</v>
      </c>
      <c r="B219" t="s">
        <v>251</v>
      </c>
      <c r="C219" t="s">
        <v>250</v>
      </c>
      <c r="D219">
        <v>27</v>
      </c>
      <c r="E219" t="s">
        <v>149</v>
      </c>
      <c r="F219" s="22">
        <v>244.51</v>
      </c>
      <c r="G219" s="22">
        <v>1.1299999999999999</v>
      </c>
      <c r="H219" s="22">
        <v>0.16</v>
      </c>
      <c r="I219" s="22">
        <v>0</v>
      </c>
      <c r="J219" s="22">
        <v>-0.83</v>
      </c>
      <c r="K219" s="22">
        <v>0.02</v>
      </c>
      <c r="L219" s="22">
        <v>0</v>
      </c>
      <c r="M219" s="22">
        <v>0.69</v>
      </c>
      <c r="N219" s="22">
        <v>-10.32</v>
      </c>
      <c r="O219" s="22">
        <v>0</v>
      </c>
      <c r="P219" s="22">
        <v>0</v>
      </c>
      <c r="Q219" s="22">
        <v>0</v>
      </c>
      <c r="R219" s="22">
        <v>235.2</v>
      </c>
      <c r="S219">
        <v>0</v>
      </c>
      <c r="T219" s="21">
        <v>1.8109999999999999E-3</v>
      </c>
    </row>
    <row r="220" spans="1:20" x14ac:dyDescent="0.25">
      <c r="A220">
        <v>2019</v>
      </c>
      <c r="B220" t="s">
        <v>251</v>
      </c>
      <c r="C220" t="s">
        <v>250</v>
      </c>
      <c r="D220">
        <v>35</v>
      </c>
      <c r="E220" t="s">
        <v>146</v>
      </c>
      <c r="F220" s="22">
        <v>0</v>
      </c>
      <c r="G220" s="22">
        <v>0</v>
      </c>
      <c r="H220" s="22">
        <v>0</v>
      </c>
      <c r="I220" s="22">
        <v>0</v>
      </c>
      <c r="J220" s="22">
        <v>0</v>
      </c>
      <c r="K220" s="22">
        <v>0</v>
      </c>
      <c r="L220" s="22">
        <v>0</v>
      </c>
      <c r="M220" s="22">
        <v>0</v>
      </c>
      <c r="N220" s="22">
        <v>0</v>
      </c>
      <c r="O220" s="22">
        <v>0</v>
      </c>
      <c r="P220" s="22">
        <v>0</v>
      </c>
      <c r="Q220" s="22">
        <v>0</v>
      </c>
      <c r="R220" s="22">
        <v>0</v>
      </c>
      <c r="S220">
        <v>0</v>
      </c>
      <c r="T220" s="21">
        <v>0</v>
      </c>
    </row>
    <row r="221" spans="1:20" x14ac:dyDescent="0.25">
      <c r="A221">
        <v>2019</v>
      </c>
      <c r="B221" t="s">
        <v>251</v>
      </c>
      <c r="C221" t="s">
        <v>250</v>
      </c>
      <c r="D221">
        <v>47</v>
      </c>
      <c r="E221" t="s">
        <v>159</v>
      </c>
      <c r="F221" s="22">
        <v>5988.92</v>
      </c>
      <c r="G221" s="22">
        <v>27.53</v>
      </c>
      <c r="H221" s="22">
        <v>3.83</v>
      </c>
      <c r="I221" s="22">
        <v>0</v>
      </c>
      <c r="J221" s="22">
        <v>-20.399999999999999</v>
      </c>
      <c r="K221" s="22">
        <v>0.48</v>
      </c>
      <c r="L221" s="22">
        <v>0</v>
      </c>
      <c r="M221" s="22">
        <v>16.940000000000001</v>
      </c>
      <c r="N221" s="22">
        <v>-252.66</v>
      </c>
      <c r="O221" s="22">
        <v>0</v>
      </c>
      <c r="P221" s="22">
        <v>0</v>
      </c>
      <c r="Q221" s="22">
        <v>0</v>
      </c>
      <c r="R221" s="22">
        <v>5761.07</v>
      </c>
      <c r="S221">
        <v>0</v>
      </c>
      <c r="T221" s="21">
        <v>4.4357000000000001E-2</v>
      </c>
    </row>
    <row r="222" spans="1:20" x14ac:dyDescent="0.25">
      <c r="A222">
        <v>2019</v>
      </c>
      <c r="B222" t="s">
        <v>249</v>
      </c>
      <c r="C222" t="s">
        <v>248</v>
      </c>
      <c r="D222">
        <v>1</v>
      </c>
      <c r="E222" t="s">
        <v>137</v>
      </c>
      <c r="F222" s="22">
        <v>202259.64</v>
      </c>
      <c r="G222" s="22">
        <v>410.31</v>
      </c>
      <c r="H222" s="22">
        <v>8.1300000000000008</v>
      </c>
      <c r="I222" s="22">
        <v>22.11</v>
      </c>
      <c r="J222" s="22">
        <v>-1002.98</v>
      </c>
      <c r="K222" s="22">
        <v>18.63</v>
      </c>
      <c r="L222" s="22">
        <v>0</v>
      </c>
      <c r="M222" s="22">
        <v>1006.18</v>
      </c>
      <c r="N222" s="22">
        <v>-2035.2</v>
      </c>
      <c r="O222" s="22">
        <v>0</v>
      </c>
      <c r="P222" s="22">
        <v>0</v>
      </c>
      <c r="Q222" s="22">
        <v>0</v>
      </c>
      <c r="R222" s="22">
        <v>200631.83</v>
      </c>
      <c r="S222">
        <v>0</v>
      </c>
      <c r="T222" s="21">
        <v>0.73227900000000001</v>
      </c>
    </row>
    <row r="223" spans="1:20" x14ac:dyDescent="0.25">
      <c r="A223">
        <v>2019</v>
      </c>
      <c r="B223" t="s">
        <v>249</v>
      </c>
      <c r="C223" t="s">
        <v>248</v>
      </c>
      <c r="D223">
        <v>19</v>
      </c>
      <c r="E223" t="s">
        <v>194</v>
      </c>
      <c r="F223" s="22">
        <v>44982.58</v>
      </c>
      <c r="G223" s="22">
        <v>91.25</v>
      </c>
      <c r="H223" s="22">
        <v>1.8</v>
      </c>
      <c r="I223" s="22">
        <v>4.92</v>
      </c>
      <c r="J223" s="22">
        <v>-223.06</v>
      </c>
      <c r="K223" s="22">
        <v>4.1399999999999997</v>
      </c>
      <c r="L223" s="22">
        <v>0</v>
      </c>
      <c r="M223" s="22">
        <v>223.78</v>
      </c>
      <c r="N223" s="22">
        <v>-452.63</v>
      </c>
      <c r="O223" s="22">
        <v>0</v>
      </c>
      <c r="P223" s="22">
        <v>0</v>
      </c>
      <c r="Q223" s="22">
        <v>0</v>
      </c>
      <c r="R223" s="22">
        <v>44620.55</v>
      </c>
      <c r="S223">
        <v>0</v>
      </c>
      <c r="T223" s="21">
        <v>0.162859</v>
      </c>
    </row>
    <row r="224" spans="1:20" x14ac:dyDescent="0.25">
      <c r="A224">
        <v>2019</v>
      </c>
      <c r="B224" t="s">
        <v>249</v>
      </c>
      <c r="C224" t="s">
        <v>248</v>
      </c>
      <c r="D224">
        <v>54</v>
      </c>
      <c r="E224" t="s">
        <v>226</v>
      </c>
      <c r="F224" s="22">
        <v>28963.48</v>
      </c>
      <c r="G224" s="22">
        <v>58.76</v>
      </c>
      <c r="H224" s="22">
        <v>1.17</v>
      </c>
      <c r="I224" s="22">
        <v>3.17</v>
      </c>
      <c r="J224" s="22">
        <v>-143.63</v>
      </c>
      <c r="K224" s="22">
        <v>2.67</v>
      </c>
      <c r="L224" s="22">
        <v>0</v>
      </c>
      <c r="M224" s="22">
        <v>144.09</v>
      </c>
      <c r="N224" s="22">
        <v>-291.44</v>
      </c>
      <c r="O224" s="22">
        <v>0</v>
      </c>
      <c r="P224" s="22">
        <v>0</v>
      </c>
      <c r="Q224" s="22">
        <v>0</v>
      </c>
      <c r="R224" s="22">
        <v>28730.39</v>
      </c>
      <c r="S224">
        <v>0</v>
      </c>
      <c r="T224" s="21">
        <v>0.104862</v>
      </c>
    </row>
    <row r="225" spans="1:20" x14ac:dyDescent="0.25">
      <c r="A225">
        <v>2019</v>
      </c>
      <c r="B225" t="s">
        <v>247</v>
      </c>
      <c r="C225" t="s">
        <v>246</v>
      </c>
      <c r="D225">
        <v>7</v>
      </c>
      <c r="E225" t="s">
        <v>190</v>
      </c>
      <c r="F225" s="22">
        <v>156953.60000000001</v>
      </c>
      <c r="G225" s="22">
        <v>318.39999999999998</v>
      </c>
      <c r="H225" s="22">
        <v>7.39</v>
      </c>
      <c r="I225" s="22">
        <v>17.16</v>
      </c>
      <c r="J225" s="22">
        <v>-778.31</v>
      </c>
      <c r="K225" s="22">
        <v>12.29</v>
      </c>
      <c r="L225" s="22">
        <v>0</v>
      </c>
      <c r="M225" s="22">
        <v>780.79</v>
      </c>
      <c r="N225" s="22">
        <v>-1579.34</v>
      </c>
      <c r="O225" s="22">
        <v>-53714.47</v>
      </c>
      <c r="P225" s="22">
        <v>0</v>
      </c>
      <c r="Q225" s="22">
        <v>0</v>
      </c>
      <c r="R225" s="22">
        <v>101976.98</v>
      </c>
      <c r="S225">
        <v>0</v>
      </c>
      <c r="T225" s="21">
        <v>0.43371300000000002</v>
      </c>
    </row>
    <row r="226" spans="1:20" x14ac:dyDescent="0.25">
      <c r="A226">
        <v>2019</v>
      </c>
      <c r="B226" t="s">
        <v>247</v>
      </c>
      <c r="C226" t="s">
        <v>246</v>
      </c>
      <c r="D226">
        <v>8</v>
      </c>
      <c r="E226" t="s">
        <v>225</v>
      </c>
      <c r="F226" s="22">
        <v>41180.17</v>
      </c>
      <c r="G226" s="22">
        <v>83.54</v>
      </c>
      <c r="H226" s="22">
        <v>1.93</v>
      </c>
      <c r="I226" s="22">
        <v>4.5</v>
      </c>
      <c r="J226" s="22">
        <v>-204.21</v>
      </c>
      <c r="K226" s="22">
        <v>3.22</v>
      </c>
      <c r="L226" s="22">
        <v>0</v>
      </c>
      <c r="M226" s="22">
        <v>204.86</v>
      </c>
      <c r="N226" s="22">
        <v>-414.38</v>
      </c>
      <c r="O226" s="22">
        <v>0</v>
      </c>
      <c r="P226" s="22">
        <v>0</v>
      </c>
      <c r="Q226" s="22">
        <v>0</v>
      </c>
      <c r="R226" s="22">
        <v>40849.019999999997</v>
      </c>
      <c r="S226">
        <v>0</v>
      </c>
      <c r="T226" s="21">
        <v>0.11379400000000001</v>
      </c>
    </row>
    <row r="227" spans="1:20" x14ac:dyDescent="0.25">
      <c r="A227">
        <v>2019</v>
      </c>
      <c r="B227" t="s">
        <v>247</v>
      </c>
      <c r="C227" t="s">
        <v>246</v>
      </c>
      <c r="D227">
        <v>9</v>
      </c>
      <c r="E227" t="s">
        <v>224</v>
      </c>
      <c r="F227" s="22">
        <v>111809.34</v>
      </c>
      <c r="G227" s="22">
        <v>226.82</v>
      </c>
      <c r="H227" s="22">
        <v>5.27</v>
      </c>
      <c r="I227" s="22">
        <v>12.23</v>
      </c>
      <c r="J227" s="22">
        <v>-554.44000000000005</v>
      </c>
      <c r="K227" s="22">
        <v>8.75</v>
      </c>
      <c r="L227" s="22">
        <v>0</v>
      </c>
      <c r="M227" s="22">
        <v>556.22</v>
      </c>
      <c r="N227" s="22">
        <v>-1125.08</v>
      </c>
      <c r="O227" s="22">
        <v>0</v>
      </c>
      <c r="P227" s="22">
        <v>0</v>
      </c>
      <c r="Q227" s="22">
        <v>0</v>
      </c>
      <c r="R227" s="22">
        <v>110910.25</v>
      </c>
      <c r="S227">
        <v>0</v>
      </c>
      <c r="T227" s="21">
        <v>0.30896499999999999</v>
      </c>
    </row>
    <row r="228" spans="1:20" x14ac:dyDescent="0.25">
      <c r="A228">
        <v>2019</v>
      </c>
      <c r="B228" t="s">
        <v>247</v>
      </c>
      <c r="C228" t="s">
        <v>246</v>
      </c>
      <c r="D228">
        <v>10</v>
      </c>
      <c r="E228" t="s">
        <v>161</v>
      </c>
      <c r="F228" s="22">
        <v>51940.42</v>
      </c>
      <c r="G228" s="22">
        <v>105.37</v>
      </c>
      <c r="H228" s="22">
        <v>2.4500000000000002</v>
      </c>
      <c r="I228" s="22">
        <v>5.68</v>
      </c>
      <c r="J228" s="22">
        <v>-257.56</v>
      </c>
      <c r="K228" s="22">
        <v>4.07</v>
      </c>
      <c r="L228" s="22">
        <v>0</v>
      </c>
      <c r="M228" s="22">
        <v>258.39</v>
      </c>
      <c r="N228" s="22">
        <v>-522.65</v>
      </c>
      <c r="O228" s="22">
        <v>0</v>
      </c>
      <c r="P228" s="22">
        <v>0</v>
      </c>
      <c r="Q228" s="22">
        <v>0</v>
      </c>
      <c r="R228" s="22">
        <v>51522.76</v>
      </c>
      <c r="S228">
        <v>0</v>
      </c>
      <c r="T228" s="21">
        <v>0.14352799999999999</v>
      </c>
    </row>
    <row r="229" spans="1:20" x14ac:dyDescent="0.25">
      <c r="A229">
        <v>2019</v>
      </c>
      <c r="B229" t="s">
        <v>245</v>
      </c>
      <c r="C229" t="s">
        <v>244</v>
      </c>
      <c r="D229">
        <v>1</v>
      </c>
      <c r="E229" t="s">
        <v>137</v>
      </c>
      <c r="F229" s="22">
        <v>231077.8</v>
      </c>
      <c r="G229" s="22">
        <v>233.44</v>
      </c>
      <c r="H229" s="22">
        <v>0</v>
      </c>
      <c r="I229" s="22">
        <v>0</v>
      </c>
      <c r="J229" s="22">
        <v>-290.52999999999997</v>
      </c>
      <c r="K229" s="22">
        <v>21.47</v>
      </c>
      <c r="L229" s="22">
        <v>0</v>
      </c>
      <c r="M229" s="22">
        <v>38.92</v>
      </c>
      <c r="N229" s="22">
        <v>-50.2</v>
      </c>
      <c r="O229" s="22">
        <v>0</v>
      </c>
      <c r="P229" s="22">
        <v>0</v>
      </c>
      <c r="Q229" s="22">
        <v>0</v>
      </c>
      <c r="R229" s="22">
        <v>231004.81</v>
      </c>
      <c r="S229">
        <v>0</v>
      </c>
      <c r="T229" s="21">
        <v>0.99380299999999999</v>
      </c>
    </row>
    <row r="230" spans="1:20" x14ac:dyDescent="0.25">
      <c r="A230">
        <v>2019</v>
      </c>
      <c r="B230" t="s">
        <v>245</v>
      </c>
      <c r="C230" t="s">
        <v>244</v>
      </c>
      <c r="D230">
        <v>5</v>
      </c>
      <c r="E230" t="s">
        <v>162</v>
      </c>
      <c r="F230" s="22">
        <v>0</v>
      </c>
      <c r="G230" s="22">
        <v>0</v>
      </c>
      <c r="H230" s="22">
        <v>0</v>
      </c>
      <c r="I230" s="22">
        <v>0</v>
      </c>
      <c r="J230" s="22">
        <v>0</v>
      </c>
      <c r="K230" s="22">
        <v>0</v>
      </c>
      <c r="L230" s="22">
        <v>0</v>
      </c>
      <c r="M230" s="22">
        <v>0</v>
      </c>
      <c r="N230" s="22">
        <v>0</v>
      </c>
      <c r="O230" s="22">
        <v>0</v>
      </c>
      <c r="P230" s="22">
        <v>0</v>
      </c>
      <c r="Q230" s="22">
        <v>0</v>
      </c>
      <c r="R230" s="22">
        <v>0</v>
      </c>
      <c r="S230">
        <v>0</v>
      </c>
      <c r="T230" s="21">
        <v>0</v>
      </c>
    </row>
    <row r="231" spans="1:20" x14ac:dyDescent="0.25">
      <c r="A231">
        <v>2019</v>
      </c>
      <c r="B231" t="s">
        <v>245</v>
      </c>
      <c r="C231" t="s">
        <v>244</v>
      </c>
      <c r="D231">
        <v>27</v>
      </c>
      <c r="E231" t="s">
        <v>149</v>
      </c>
      <c r="F231" s="22">
        <v>0</v>
      </c>
      <c r="G231" s="22">
        <v>0</v>
      </c>
      <c r="H231" s="22">
        <v>0</v>
      </c>
      <c r="I231" s="22">
        <v>0</v>
      </c>
      <c r="J231" s="22">
        <v>0</v>
      </c>
      <c r="K231" s="22">
        <v>0</v>
      </c>
      <c r="L231" s="22">
        <v>0</v>
      </c>
      <c r="M231" s="22">
        <v>0</v>
      </c>
      <c r="N231" s="22">
        <v>0</v>
      </c>
      <c r="O231" s="22">
        <v>0</v>
      </c>
      <c r="P231" s="22">
        <v>0</v>
      </c>
      <c r="Q231" s="22">
        <v>0</v>
      </c>
      <c r="R231" s="22">
        <v>0</v>
      </c>
      <c r="S231">
        <v>0</v>
      </c>
      <c r="T231" s="21">
        <v>0</v>
      </c>
    </row>
    <row r="232" spans="1:20" x14ac:dyDescent="0.25">
      <c r="A232">
        <v>2019</v>
      </c>
      <c r="B232" t="s">
        <v>245</v>
      </c>
      <c r="C232" t="s">
        <v>244</v>
      </c>
      <c r="D232">
        <v>35</v>
      </c>
      <c r="E232" t="s">
        <v>146</v>
      </c>
      <c r="F232" s="22">
        <v>0</v>
      </c>
      <c r="G232" s="22">
        <v>0</v>
      </c>
      <c r="H232" s="22">
        <v>0</v>
      </c>
      <c r="I232" s="22">
        <v>0</v>
      </c>
      <c r="J232" s="22">
        <v>0</v>
      </c>
      <c r="K232" s="22">
        <v>0</v>
      </c>
      <c r="L232" s="22">
        <v>0</v>
      </c>
      <c r="M232" s="22">
        <v>0</v>
      </c>
      <c r="N232" s="22">
        <v>0</v>
      </c>
      <c r="O232" s="22">
        <v>0</v>
      </c>
      <c r="P232" s="22">
        <v>0</v>
      </c>
      <c r="Q232" s="22">
        <v>0</v>
      </c>
      <c r="R232" s="22">
        <v>0</v>
      </c>
      <c r="S232">
        <v>0</v>
      </c>
      <c r="T232" s="21">
        <v>0</v>
      </c>
    </row>
    <row r="233" spans="1:20" x14ac:dyDescent="0.25">
      <c r="A233">
        <v>2019</v>
      </c>
      <c r="B233" t="s">
        <v>245</v>
      </c>
      <c r="C233" t="s">
        <v>244</v>
      </c>
      <c r="D233">
        <v>47</v>
      </c>
      <c r="E233" t="s">
        <v>159</v>
      </c>
      <c r="F233" s="22">
        <v>0</v>
      </c>
      <c r="G233" s="22">
        <v>0</v>
      </c>
      <c r="H233" s="22">
        <v>0</v>
      </c>
      <c r="I233" s="22">
        <v>0</v>
      </c>
      <c r="J233" s="22">
        <v>0</v>
      </c>
      <c r="K233" s="22">
        <v>0</v>
      </c>
      <c r="L233" s="22">
        <v>0</v>
      </c>
      <c r="M233" s="22">
        <v>0</v>
      </c>
      <c r="N233" s="22">
        <v>0</v>
      </c>
      <c r="O233" s="22">
        <v>0</v>
      </c>
      <c r="P233" s="22">
        <v>0</v>
      </c>
      <c r="Q233" s="22">
        <v>0</v>
      </c>
      <c r="R233" s="22">
        <v>0</v>
      </c>
      <c r="S233">
        <v>0</v>
      </c>
      <c r="T233" s="21">
        <v>0</v>
      </c>
    </row>
    <row r="234" spans="1:20" x14ac:dyDescent="0.25">
      <c r="A234">
        <v>2019</v>
      </c>
      <c r="B234" t="s">
        <v>245</v>
      </c>
      <c r="C234" t="s">
        <v>244</v>
      </c>
      <c r="D234">
        <v>54</v>
      </c>
      <c r="E234" t="s">
        <v>226</v>
      </c>
      <c r="F234" s="22">
        <v>1440.92</v>
      </c>
      <c r="G234" s="22">
        <v>1.45</v>
      </c>
      <c r="H234" s="22">
        <v>0</v>
      </c>
      <c r="I234" s="22">
        <v>0</v>
      </c>
      <c r="J234" s="22">
        <v>-1.81</v>
      </c>
      <c r="K234" s="22">
        <v>0.13</v>
      </c>
      <c r="L234" s="22">
        <v>0</v>
      </c>
      <c r="M234" s="22">
        <v>0.24</v>
      </c>
      <c r="N234" s="22">
        <v>-0.31</v>
      </c>
      <c r="O234" s="22">
        <v>0</v>
      </c>
      <c r="P234" s="22">
        <v>0</v>
      </c>
      <c r="Q234" s="22">
        <v>0</v>
      </c>
      <c r="R234" s="22">
        <v>1440.47</v>
      </c>
      <c r="S234">
        <v>0</v>
      </c>
      <c r="T234" s="21">
        <v>6.1970000000000003E-3</v>
      </c>
    </row>
    <row r="235" spans="1:20" x14ac:dyDescent="0.25">
      <c r="A235">
        <v>2019</v>
      </c>
      <c r="B235" t="s">
        <v>243</v>
      </c>
      <c r="C235" t="s">
        <v>242</v>
      </c>
      <c r="D235">
        <v>5</v>
      </c>
      <c r="E235" t="s">
        <v>162</v>
      </c>
      <c r="F235" s="22">
        <v>0</v>
      </c>
      <c r="G235" s="22">
        <v>0</v>
      </c>
      <c r="H235" s="22">
        <v>0</v>
      </c>
      <c r="I235" s="22">
        <v>0</v>
      </c>
      <c r="J235" s="22">
        <v>-0.01</v>
      </c>
      <c r="K235" s="22">
        <v>0</v>
      </c>
      <c r="L235" s="22">
        <v>0</v>
      </c>
      <c r="M235" s="22">
        <v>0</v>
      </c>
      <c r="N235" s="22">
        <v>-0.01</v>
      </c>
      <c r="O235" s="22">
        <v>0</v>
      </c>
      <c r="P235" s="22">
        <v>0</v>
      </c>
      <c r="Q235" s="22">
        <v>0</v>
      </c>
      <c r="R235" s="22">
        <v>0.01</v>
      </c>
      <c r="S235">
        <v>0</v>
      </c>
      <c r="T235" s="21">
        <v>0</v>
      </c>
    </row>
    <row r="236" spans="1:20" x14ac:dyDescent="0.25">
      <c r="A236">
        <v>2019</v>
      </c>
      <c r="B236" t="s">
        <v>243</v>
      </c>
      <c r="C236" t="s">
        <v>242</v>
      </c>
      <c r="D236">
        <v>7</v>
      </c>
      <c r="E236" t="s">
        <v>190</v>
      </c>
      <c r="F236" s="22">
        <v>117292.06</v>
      </c>
      <c r="G236" s="22">
        <v>118.48</v>
      </c>
      <c r="H236" s="22">
        <v>0</v>
      </c>
      <c r="I236" s="22">
        <v>0</v>
      </c>
      <c r="J236" s="22">
        <v>-147.47999999999999</v>
      </c>
      <c r="K236" s="22">
        <v>10.9</v>
      </c>
      <c r="L236" s="22">
        <v>0</v>
      </c>
      <c r="M236" s="22">
        <v>19.75</v>
      </c>
      <c r="N236" s="22">
        <v>-25.47</v>
      </c>
      <c r="O236" s="22">
        <v>0</v>
      </c>
      <c r="P236" s="22">
        <v>0</v>
      </c>
      <c r="Q236" s="22">
        <v>0</v>
      </c>
      <c r="R236" s="22">
        <v>117255</v>
      </c>
      <c r="S236">
        <v>0</v>
      </c>
      <c r="T236" s="21">
        <v>0.63461599999999996</v>
      </c>
    </row>
    <row r="237" spans="1:20" x14ac:dyDescent="0.25">
      <c r="A237">
        <v>2019</v>
      </c>
      <c r="B237" t="s">
        <v>243</v>
      </c>
      <c r="C237" t="s">
        <v>242</v>
      </c>
      <c r="D237">
        <v>8</v>
      </c>
      <c r="E237" t="s">
        <v>225</v>
      </c>
      <c r="F237" s="22">
        <v>10326.65</v>
      </c>
      <c r="G237" s="22">
        <v>10.43</v>
      </c>
      <c r="H237" s="22">
        <v>0</v>
      </c>
      <c r="I237" s="22">
        <v>0</v>
      </c>
      <c r="J237" s="22">
        <v>-12.98</v>
      </c>
      <c r="K237" s="22">
        <v>0.96</v>
      </c>
      <c r="L237" s="22">
        <v>0</v>
      </c>
      <c r="M237" s="22">
        <v>1.74</v>
      </c>
      <c r="N237" s="22">
        <v>-2.2400000000000002</v>
      </c>
      <c r="O237" s="22">
        <v>0</v>
      </c>
      <c r="P237" s="22">
        <v>0</v>
      </c>
      <c r="Q237" s="22">
        <v>0</v>
      </c>
      <c r="R237" s="22">
        <v>10323.39</v>
      </c>
      <c r="S237">
        <v>0</v>
      </c>
      <c r="T237" s="21">
        <v>5.5872999999999999E-2</v>
      </c>
    </row>
    <row r="238" spans="1:20" x14ac:dyDescent="0.25">
      <c r="A238">
        <v>2019</v>
      </c>
      <c r="B238" t="s">
        <v>243</v>
      </c>
      <c r="C238" t="s">
        <v>242</v>
      </c>
      <c r="D238">
        <v>9</v>
      </c>
      <c r="E238" t="s">
        <v>224</v>
      </c>
      <c r="F238" s="22">
        <v>46878.31</v>
      </c>
      <c r="G238" s="22">
        <v>47.36</v>
      </c>
      <c r="H238" s="22">
        <v>0</v>
      </c>
      <c r="I238" s="22">
        <v>0</v>
      </c>
      <c r="J238" s="22">
        <v>-58.94</v>
      </c>
      <c r="K238" s="22">
        <v>4.3499999999999996</v>
      </c>
      <c r="L238" s="22">
        <v>0</v>
      </c>
      <c r="M238" s="22">
        <v>7.89</v>
      </c>
      <c r="N238" s="22">
        <v>-10.18</v>
      </c>
      <c r="O238" s="22">
        <v>0</v>
      </c>
      <c r="P238" s="22">
        <v>0</v>
      </c>
      <c r="Q238" s="22">
        <v>0</v>
      </c>
      <c r="R238" s="22">
        <v>46863.49</v>
      </c>
      <c r="S238">
        <v>0</v>
      </c>
      <c r="T238" s="21">
        <v>0.25363799999999997</v>
      </c>
    </row>
    <row r="239" spans="1:20" x14ac:dyDescent="0.25">
      <c r="A239">
        <v>2019</v>
      </c>
      <c r="B239" t="s">
        <v>243</v>
      </c>
      <c r="C239" t="s">
        <v>242</v>
      </c>
      <c r="D239">
        <v>10</v>
      </c>
      <c r="E239" t="s">
        <v>161</v>
      </c>
      <c r="F239" s="22">
        <v>10326.65</v>
      </c>
      <c r="G239" s="22">
        <v>10.43</v>
      </c>
      <c r="H239" s="22">
        <v>0</v>
      </c>
      <c r="I239" s="22">
        <v>0</v>
      </c>
      <c r="J239" s="22">
        <v>-12.98</v>
      </c>
      <c r="K239" s="22">
        <v>0.96</v>
      </c>
      <c r="L239" s="22">
        <v>0</v>
      </c>
      <c r="M239" s="22">
        <v>1.74</v>
      </c>
      <c r="N239" s="22">
        <v>-2.2400000000000002</v>
      </c>
      <c r="O239" s="22">
        <v>0</v>
      </c>
      <c r="P239" s="22">
        <v>0</v>
      </c>
      <c r="Q239" s="22">
        <v>0</v>
      </c>
      <c r="R239" s="22">
        <v>10323.39</v>
      </c>
      <c r="S239">
        <v>0</v>
      </c>
      <c r="T239" s="21">
        <v>5.5872999999999999E-2</v>
      </c>
    </row>
    <row r="240" spans="1:20" x14ac:dyDescent="0.25">
      <c r="A240">
        <v>2019</v>
      </c>
      <c r="B240" t="s">
        <v>243</v>
      </c>
      <c r="C240" t="s">
        <v>242</v>
      </c>
      <c r="D240">
        <v>27</v>
      </c>
      <c r="E240" t="s">
        <v>149</v>
      </c>
      <c r="F240" s="22">
        <v>0</v>
      </c>
      <c r="G240" s="22">
        <v>0</v>
      </c>
      <c r="H240" s="22">
        <v>0</v>
      </c>
      <c r="I240" s="22">
        <v>0</v>
      </c>
      <c r="J240" s="22">
        <v>0</v>
      </c>
      <c r="K240" s="22">
        <v>0</v>
      </c>
      <c r="L240" s="22">
        <v>0</v>
      </c>
      <c r="M240" s="22">
        <v>0</v>
      </c>
      <c r="N240" s="22">
        <v>0</v>
      </c>
      <c r="O240" s="22">
        <v>0</v>
      </c>
      <c r="P240" s="22">
        <v>0</v>
      </c>
      <c r="Q240" s="22">
        <v>0</v>
      </c>
      <c r="R240" s="22">
        <v>0</v>
      </c>
      <c r="S240">
        <v>0</v>
      </c>
      <c r="T240" s="21">
        <v>0</v>
      </c>
    </row>
    <row r="241" spans="1:20" x14ac:dyDescent="0.25">
      <c r="A241">
        <v>2019</v>
      </c>
      <c r="B241" t="s">
        <v>243</v>
      </c>
      <c r="C241" t="s">
        <v>242</v>
      </c>
      <c r="D241">
        <v>35</v>
      </c>
      <c r="E241" t="s">
        <v>146</v>
      </c>
      <c r="F241" s="22">
        <v>0</v>
      </c>
      <c r="G241" s="22">
        <v>0</v>
      </c>
      <c r="H241" s="22">
        <v>0</v>
      </c>
      <c r="I241" s="22">
        <v>0</v>
      </c>
      <c r="J241" s="22">
        <v>0</v>
      </c>
      <c r="K241" s="22">
        <v>0</v>
      </c>
      <c r="L241" s="22">
        <v>0</v>
      </c>
      <c r="M241" s="22">
        <v>0</v>
      </c>
      <c r="N241" s="22">
        <v>0</v>
      </c>
      <c r="O241" s="22">
        <v>0</v>
      </c>
      <c r="P241" s="22">
        <v>0</v>
      </c>
      <c r="Q241" s="22">
        <v>0</v>
      </c>
      <c r="R241" s="22">
        <v>0</v>
      </c>
      <c r="S241">
        <v>0</v>
      </c>
      <c r="T241" s="21">
        <v>0</v>
      </c>
    </row>
    <row r="242" spans="1:20" x14ac:dyDescent="0.25">
      <c r="A242">
        <v>2019</v>
      </c>
      <c r="B242" t="s">
        <v>243</v>
      </c>
      <c r="C242" t="s">
        <v>242</v>
      </c>
      <c r="D242">
        <v>47</v>
      </c>
      <c r="E242" t="s">
        <v>159</v>
      </c>
      <c r="F242" s="22">
        <v>0</v>
      </c>
      <c r="G242" s="22">
        <v>0</v>
      </c>
      <c r="H242" s="22">
        <v>0</v>
      </c>
      <c r="I242" s="22">
        <v>0</v>
      </c>
      <c r="J242" s="22">
        <v>0</v>
      </c>
      <c r="K242" s="22">
        <v>0</v>
      </c>
      <c r="L242" s="22">
        <v>0</v>
      </c>
      <c r="M242" s="22">
        <v>0</v>
      </c>
      <c r="N242" s="22">
        <v>0</v>
      </c>
      <c r="O242" s="22">
        <v>0</v>
      </c>
      <c r="P242" s="22">
        <v>0</v>
      </c>
      <c r="Q242" s="22">
        <v>0</v>
      </c>
      <c r="R242" s="22">
        <v>0</v>
      </c>
      <c r="S242">
        <v>0</v>
      </c>
      <c r="T242" s="21">
        <v>0</v>
      </c>
    </row>
    <row r="243" spans="1:20" x14ac:dyDescent="0.25">
      <c r="A243">
        <v>2019</v>
      </c>
      <c r="B243" t="s">
        <v>241</v>
      </c>
      <c r="C243" t="s">
        <v>240</v>
      </c>
      <c r="D243">
        <v>1</v>
      </c>
      <c r="E243" t="s">
        <v>137</v>
      </c>
      <c r="F243" s="22">
        <v>97490.95</v>
      </c>
      <c r="G243" s="22">
        <v>830.15</v>
      </c>
      <c r="H243" s="22">
        <v>40.11</v>
      </c>
      <c r="I243" s="22">
        <v>0</v>
      </c>
      <c r="J243" s="22">
        <v>-657.11</v>
      </c>
      <c r="K243" s="22">
        <v>8.9600000000000009</v>
      </c>
      <c r="L243" s="22">
        <v>0</v>
      </c>
      <c r="M243" s="22">
        <v>782.55</v>
      </c>
      <c r="N243" s="22">
        <v>-1192.8699999999999</v>
      </c>
      <c r="O243" s="22">
        <v>0</v>
      </c>
      <c r="P243" s="22">
        <v>0</v>
      </c>
      <c r="Q243" s="22">
        <v>0</v>
      </c>
      <c r="R243" s="22">
        <v>97222.25</v>
      </c>
      <c r="S243">
        <v>0</v>
      </c>
      <c r="T243" s="21">
        <v>0.67154800000000003</v>
      </c>
    </row>
    <row r="244" spans="1:20" x14ac:dyDescent="0.25">
      <c r="A244">
        <v>2019</v>
      </c>
      <c r="B244" t="s">
        <v>241</v>
      </c>
      <c r="C244" t="s">
        <v>240</v>
      </c>
      <c r="D244">
        <v>5</v>
      </c>
      <c r="E244" t="s">
        <v>162</v>
      </c>
      <c r="F244" s="22">
        <v>854.78</v>
      </c>
      <c r="G244" s="22">
        <v>7.28</v>
      </c>
      <c r="H244" s="22">
        <v>0.35</v>
      </c>
      <c r="I244" s="22">
        <v>0</v>
      </c>
      <c r="J244" s="22">
        <v>-5.76</v>
      </c>
      <c r="K244" s="22">
        <v>0.08</v>
      </c>
      <c r="L244" s="22">
        <v>0</v>
      </c>
      <c r="M244" s="22">
        <v>6.86</v>
      </c>
      <c r="N244" s="22">
        <v>-10.46</v>
      </c>
      <c r="O244" s="22">
        <v>0</v>
      </c>
      <c r="P244" s="22">
        <v>0</v>
      </c>
      <c r="Q244" s="22">
        <v>0</v>
      </c>
      <c r="R244" s="22">
        <v>852.42</v>
      </c>
      <c r="S244">
        <v>0</v>
      </c>
      <c r="T244" s="21">
        <v>5.888E-3</v>
      </c>
    </row>
    <row r="245" spans="1:20" x14ac:dyDescent="0.25">
      <c r="A245">
        <v>2019</v>
      </c>
      <c r="B245" t="s">
        <v>241</v>
      </c>
      <c r="C245" t="s">
        <v>240</v>
      </c>
      <c r="D245">
        <v>19</v>
      </c>
      <c r="E245" t="s">
        <v>194</v>
      </c>
      <c r="F245" s="22">
        <v>8640.14</v>
      </c>
      <c r="G245" s="22">
        <v>73.569999999999993</v>
      </c>
      <c r="H245" s="22">
        <v>3.55</v>
      </c>
      <c r="I245" s="22">
        <v>0</v>
      </c>
      <c r="J245" s="22">
        <v>-58.24</v>
      </c>
      <c r="K245" s="22">
        <v>0.8</v>
      </c>
      <c r="L245" s="22">
        <v>0</v>
      </c>
      <c r="M245" s="22">
        <v>69.349999999999994</v>
      </c>
      <c r="N245" s="22">
        <v>-105.72</v>
      </c>
      <c r="O245" s="22">
        <v>0</v>
      </c>
      <c r="P245" s="22">
        <v>0</v>
      </c>
      <c r="Q245" s="22">
        <v>0</v>
      </c>
      <c r="R245" s="22">
        <v>8616.33</v>
      </c>
      <c r="S245">
        <v>0</v>
      </c>
      <c r="T245" s="21">
        <v>5.9515999999999999E-2</v>
      </c>
    </row>
    <row r="246" spans="1:20" x14ac:dyDescent="0.25">
      <c r="A246">
        <v>2019</v>
      </c>
      <c r="B246" t="s">
        <v>241</v>
      </c>
      <c r="C246" t="s">
        <v>240</v>
      </c>
      <c r="D246">
        <v>27</v>
      </c>
      <c r="E246" t="s">
        <v>149</v>
      </c>
      <c r="F246" s="22">
        <v>1108.83</v>
      </c>
      <c r="G246" s="22">
        <v>9.4499999999999993</v>
      </c>
      <c r="H246" s="22">
        <v>0.46</v>
      </c>
      <c r="I246" s="22">
        <v>0</v>
      </c>
      <c r="J246" s="22">
        <v>-7.47</v>
      </c>
      <c r="K246" s="22">
        <v>0.1</v>
      </c>
      <c r="L246" s="22">
        <v>0</v>
      </c>
      <c r="M246" s="22">
        <v>8.9</v>
      </c>
      <c r="N246" s="22">
        <v>-13.57</v>
      </c>
      <c r="O246" s="22">
        <v>0</v>
      </c>
      <c r="P246" s="22">
        <v>0</v>
      </c>
      <c r="Q246" s="22">
        <v>0</v>
      </c>
      <c r="R246" s="22">
        <v>1105.78</v>
      </c>
      <c r="S246">
        <v>0</v>
      </c>
      <c r="T246" s="21">
        <v>7.6379999999999998E-3</v>
      </c>
    </row>
    <row r="247" spans="1:20" x14ac:dyDescent="0.25">
      <c r="A247">
        <v>2019</v>
      </c>
      <c r="B247" t="s">
        <v>241</v>
      </c>
      <c r="C247" t="s">
        <v>240</v>
      </c>
      <c r="D247">
        <v>35</v>
      </c>
      <c r="E247" t="s">
        <v>146</v>
      </c>
      <c r="F247" s="22">
        <v>14877.67</v>
      </c>
      <c r="G247" s="22">
        <v>126.68</v>
      </c>
      <c r="H247" s="22">
        <v>6.12</v>
      </c>
      <c r="I247" s="22">
        <v>0</v>
      </c>
      <c r="J247" s="22">
        <v>-100.28</v>
      </c>
      <c r="K247" s="22">
        <v>1.37</v>
      </c>
      <c r="L247" s="22">
        <v>0</v>
      </c>
      <c r="M247" s="22">
        <v>119.42</v>
      </c>
      <c r="N247" s="22">
        <v>-182.04</v>
      </c>
      <c r="O247" s="22">
        <v>0</v>
      </c>
      <c r="P247" s="22">
        <v>0</v>
      </c>
      <c r="Q247" s="22">
        <v>0</v>
      </c>
      <c r="R247" s="22">
        <v>14836.66</v>
      </c>
      <c r="S247">
        <v>0</v>
      </c>
      <c r="T247" s="21">
        <v>0.102482</v>
      </c>
    </row>
    <row r="248" spans="1:20" x14ac:dyDescent="0.25">
      <c r="A248">
        <v>2019</v>
      </c>
      <c r="B248" t="s">
        <v>241</v>
      </c>
      <c r="C248" t="s">
        <v>240</v>
      </c>
      <c r="D248">
        <v>47</v>
      </c>
      <c r="E248" t="s">
        <v>159</v>
      </c>
      <c r="F248" s="22">
        <v>854.78</v>
      </c>
      <c r="G248" s="22">
        <v>7.28</v>
      </c>
      <c r="H248" s="22">
        <v>0.35</v>
      </c>
      <c r="I248" s="22">
        <v>0</v>
      </c>
      <c r="J248" s="22">
        <v>-5.76</v>
      </c>
      <c r="K248" s="22">
        <v>0.08</v>
      </c>
      <c r="L248" s="22">
        <v>0</v>
      </c>
      <c r="M248" s="22">
        <v>6.86</v>
      </c>
      <c r="N248" s="22">
        <v>-10.46</v>
      </c>
      <c r="O248" s="22">
        <v>0</v>
      </c>
      <c r="P248" s="22">
        <v>0</v>
      </c>
      <c r="Q248" s="22">
        <v>0</v>
      </c>
      <c r="R248" s="22">
        <v>852.42</v>
      </c>
      <c r="S248">
        <v>0</v>
      </c>
      <c r="T248" s="21">
        <v>5.888E-3</v>
      </c>
    </row>
    <row r="249" spans="1:20" x14ac:dyDescent="0.25">
      <c r="A249">
        <v>2019</v>
      </c>
      <c r="B249" t="s">
        <v>241</v>
      </c>
      <c r="C249" t="s">
        <v>240</v>
      </c>
      <c r="D249">
        <v>54</v>
      </c>
      <c r="E249" t="s">
        <v>226</v>
      </c>
      <c r="F249" s="22">
        <v>19197.88</v>
      </c>
      <c r="G249" s="22">
        <v>163.47</v>
      </c>
      <c r="H249" s="22">
        <v>7.9</v>
      </c>
      <c r="I249" s="22">
        <v>0</v>
      </c>
      <c r="J249" s="22">
        <v>-129.4</v>
      </c>
      <c r="K249" s="22">
        <v>1.77</v>
      </c>
      <c r="L249" s="22">
        <v>0</v>
      </c>
      <c r="M249" s="22">
        <v>154.1</v>
      </c>
      <c r="N249" s="22">
        <v>-234.9</v>
      </c>
      <c r="O249" s="22">
        <v>0</v>
      </c>
      <c r="P249" s="22">
        <v>0</v>
      </c>
      <c r="Q249" s="22">
        <v>0</v>
      </c>
      <c r="R249" s="22">
        <v>19144.97</v>
      </c>
      <c r="S249">
        <v>0</v>
      </c>
      <c r="T249" s="21">
        <v>0.132241</v>
      </c>
    </row>
    <row r="250" spans="1:20" x14ac:dyDescent="0.25">
      <c r="A250">
        <v>2019</v>
      </c>
      <c r="B250" t="s">
        <v>241</v>
      </c>
      <c r="C250" t="s">
        <v>240</v>
      </c>
      <c r="D250">
        <v>64</v>
      </c>
      <c r="E250" t="s">
        <v>239</v>
      </c>
      <c r="F250" s="22">
        <v>2148.42</v>
      </c>
      <c r="G250" s="22">
        <v>18.3</v>
      </c>
      <c r="H250" s="22">
        <v>0.88</v>
      </c>
      <c r="I250" s="22">
        <v>0</v>
      </c>
      <c r="J250" s="22">
        <v>-14.48</v>
      </c>
      <c r="K250" s="22">
        <v>0.2</v>
      </c>
      <c r="L250" s="22">
        <v>0</v>
      </c>
      <c r="M250" s="22">
        <v>17.239999999999998</v>
      </c>
      <c r="N250" s="22">
        <v>-26.29</v>
      </c>
      <c r="O250" s="22">
        <v>0</v>
      </c>
      <c r="P250" s="22">
        <v>0</v>
      </c>
      <c r="Q250" s="22">
        <v>0</v>
      </c>
      <c r="R250" s="22">
        <v>2142.4899999999998</v>
      </c>
      <c r="S250">
        <v>0</v>
      </c>
      <c r="T250" s="21">
        <v>1.4799E-2</v>
      </c>
    </row>
    <row r="251" spans="1:20" x14ac:dyDescent="0.25">
      <c r="A251">
        <v>2019</v>
      </c>
      <c r="B251" t="s">
        <v>238</v>
      </c>
      <c r="C251" t="s">
        <v>237</v>
      </c>
      <c r="D251">
        <v>7</v>
      </c>
      <c r="E251" t="s">
        <v>190</v>
      </c>
      <c r="F251" s="22">
        <v>41006.25</v>
      </c>
      <c r="G251" s="22">
        <v>349.17</v>
      </c>
      <c r="H251" s="22">
        <v>16.86</v>
      </c>
      <c r="I251" s="22">
        <v>0</v>
      </c>
      <c r="J251" s="22">
        <v>-276.39999999999998</v>
      </c>
      <c r="K251" s="22">
        <v>3.35</v>
      </c>
      <c r="L251" s="22">
        <v>0</v>
      </c>
      <c r="M251" s="22">
        <v>329.16</v>
      </c>
      <c r="N251" s="22">
        <v>-501.74</v>
      </c>
      <c r="O251" s="22">
        <v>-9421.34</v>
      </c>
      <c r="P251" s="22">
        <v>0</v>
      </c>
      <c r="Q251" s="22">
        <v>0</v>
      </c>
      <c r="R251" s="22">
        <v>31471.89</v>
      </c>
      <c r="S251">
        <v>0</v>
      </c>
      <c r="T251" s="21">
        <v>0.496226</v>
      </c>
    </row>
    <row r="252" spans="1:20" x14ac:dyDescent="0.25">
      <c r="A252">
        <v>2019</v>
      </c>
      <c r="B252" t="s">
        <v>238</v>
      </c>
      <c r="C252" t="s">
        <v>237</v>
      </c>
      <c r="D252">
        <v>8</v>
      </c>
      <c r="E252" t="s">
        <v>225</v>
      </c>
      <c r="F252" s="22">
        <v>7531.3</v>
      </c>
      <c r="G252" s="22">
        <v>64.13</v>
      </c>
      <c r="H252" s="22">
        <v>3.1</v>
      </c>
      <c r="I252" s="22">
        <v>0</v>
      </c>
      <c r="J252" s="22">
        <v>-50.76</v>
      </c>
      <c r="K252" s="22">
        <v>0.61</v>
      </c>
      <c r="L252" s="22">
        <v>0</v>
      </c>
      <c r="M252" s="22">
        <v>60.45</v>
      </c>
      <c r="N252" s="22">
        <v>-92.15</v>
      </c>
      <c r="O252" s="22">
        <v>0</v>
      </c>
      <c r="P252" s="22">
        <v>0</v>
      </c>
      <c r="Q252" s="22">
        <v>0</v>
      </c>
      <c r="R252" s="22">
        <v>7510.54</v>
      </c>
      <c r="S252">
        <v>0</v>
      </c>
      <c r="T252" s="21">
        <v>9.1137999999999997E-2</v>
      </c>
    </row>
    <row r="253" spans="1:20" x14ac:dyDescent="0.25">
      <c r="A253">
        <v>2019</v>
      </c>
      <c r="B253" t="s">
        <v>238</v>
      </c>
      <c r="C253" t="s">
        <v>237</v>
      </c>
      <c r="D253">
        <v>9</v>
      </c>
      <c r="E253" t="s">
        <v>224</v>
      </c>
      <c r="F253" s="22">
        <v>26567.38</v>
      </c>
      <c r="G253" s="22">
        <v>226.23</v>
      </c>
      <c r="H253" s="22">
        <v>10.93</v>
      </c>
      <c r="I253" s="22">
        <v>0</v>
      </c>
      <c r="J253" s="22">
        <v>-179.07</v>
      </c>
      <c r="K253" s="22">
        <v>2.16</v>
      </c>
      <c r="L253" s="22">
        <v>0</v>
      </c>
      <c r="M253" s="22">
        <v>213.25</v>
      </c>
      <c r="N253" s="22">
        <v>-325.07</v>
      </c>
      <c r="O253" s="22">
        <v>0</v>
      </c>
      <c r="P253" s="22">
        <v>0</v>
      </c>
      <c r="Q253" s="22">
        <v>0</v>
      </c>
      <c r="R253" s="22">
        <v>26494.16</v>
      </c>
      <c r="S253">
        <v>0</v>
      </c>
      <c r="T253" s="21">
        <v>0.32149800000000001</v>
      </c>
    </row>
    <row r="254" spans="1:20" x14ac:dyDescent="0.25">
      <c r="A254">
        <v>2019</v>
      </c>
      <c r="B254" t="s">
        <v>238</v>
      </c>
      <c r="C254" t="s">
        <v>237</v>
      </c>
      <c r="D254">
        <v>10</v>
      </c>
      <c r="E254" t="s">
        <v>161</v>
      </c>
      <c r="F254" s="22">
        <v>7531.3</v>
      </c>
      <c r="G254" s="22">
        <v>64.13</v>
      </c>
      <c r="H254" s="22">
        <v>3.1</v>
      </c>
      <c r="I254" s="22">
        <v>0</v>
      </c>
      <c r="J254" s="22">
        <v>-50.76</v>
      </c>
      <c r="K254" s="22">
        <v>0.61</v>
      </c>
      <c r="L254" s="22">
        <v>0</v>
      </c>
      <c r="M254" s="22">
        <v>60.45</v>
      </c>
      <c r="N254" s="22">
        <v>-92.15</v>
      </c>
      <c r="O254" s="22">
        <v>0</v>
      </c>
      <c r="P254" s="22">
        <v>0</v>
      </c>
      <c r="Q254" s="22">
        <v>0</v>
      </c>
      <c r="R254" s="22">
        <v>7510.54</v>
      </c>
      <c r="S254">
        <v>0</v>
      </c>
      <c r="T254" s="21">
        <v>9.1137999999999997E-2</v>
      </c>
    </row>
    <row r="255" spans="1:20" x14ac:dyDescent="0.25">
      <c r="A255">
        <v>2019</v>
      </c>
      <c r="B255" t="s">
        <v>236</v>
      </c>
      <c r="C255" t="s">
        <v>235</v>
      </c>
      <c r="D255">
        <v>1</v>
      </c>
      <c r="E255" t="s">
        <v>137</v>
      </c>
      <c r="F255" s="22">
        <v>76838.039999999994</v>
      </c>
      <c r="G255" s="22">
        <v>256.60000000000002</v>
      </c>
      <c r="H255" s="22">
        <v>29.67</v>
      </c>
      <c r="I255" s="22">
        <v>0.82</v>
      </c>
      <c r="J255" s="22">
        <v>-454.38</v>
      </c>
      <c r="K255" s="22">
        <v>7.05</v>
      </c>
      <c r="L255" s="22">
        <v>0</v>
      </c>
      <c r="M255" s="22">
        <v>309.06</v>
      </c>
      <c r="N255" s="22">
        <v>-844.15</v>
      </c>
      <c r="O255" s="22">
        <v>0</v>
      </c>
      <c r="P255" s="22">
        <v>0</v>
      </c>
      <c r="Q255" s="22">
        <v>0</v>
      </c>
      <c r="R255" s="22">
        <v>76110.37</v>
      </c>
      <c r="S255">
        <v>0</v>
      </c>
      <c r="T255" s="21">
        <v>0.53583199999999997</v>
      </c>
    </row>
    <row r="256" spans="1:20" x14ac:dyDescent="0.25">
      <c r="A256">
        <v>2019</v>
      </c>
      <c r="B256" t="s">
        <v>236</v>
      </c>
      <c r="C256" t="s">
        <v>235</v>
      </c>
      <c r="D256">
        <v>5</v>
      </c>
      <c r="E256" t="s">
        <v>162</v>
      </c>
      <c r="F256" s="22">
        <v>94.21</v>
      </c>
      <c r="G256" s="22">
        <v>0.32</v>
      </c>
      <c r="H256" s="22">
        <v>0.04</v>
      </c>
      <c r="I256" s="22">
        <v>0</v>
      </c>
      <c r="J256" s="22">
        <v>-0.56000000000000005</v>
      </c>
      <c r="K256" s="22">
        <v>0.01</v>
      </c>
      <c r="L256" s="22">
        <v>0</v>
      </c>
      <c r="M256" s="22">
        <v>0.38</v>
      </c>
      <c r="N256" s="22">
        <v>-1.04</v>
      </c>
      <c r="O256" s="22">
        <v>0</v>
      </c>
      <c r="P256" s="22">
        <v>0</v>
      </c>
      <c r="Q256" s="22">
        <v>0</v>
      </c>
      <c r="R256" s="22">
        <v>93.34</v>
      </c>
      <c r="S256">
        <v>0</v>
      </c>
      <c r="T256" s="21">
        <v>6.5700000000000003E-4</v>
      </c>
    </row>
    <row r="257" spans="1:20" x14ac:dyDescent="0.25">
      <c r="A257">
        <v>2019</v>
      </c>
      <c r="B257" t="s">
        <v>236</v>
      </c>
      <c r="C257" t="s">
        <v>235</v>
      </c>
      <c r="D257">
        <v>27</v>
      </c>
      <c r="E257" t="s">
        <v>149</v>
      </c>
      <c r="F257" s="22">
        <v>895.67</v>
      </c>
      <c r="G257" s="22">
        <v>2.99</v>
      </c>
      <c r="H257" s="22">
        <v>0.35</v>
      </c>
      <c r="I257" s="22">
        <v>0.01</v>
      </c>
      <c r="J257" s="22">
        <v>-5.3</v>
      </c>
      <c r="K257" s="22">
        <v>0.08</v>
      </c>
      <c r="L257" s="22">
        <v>0</v>
      </c>
      <c r="M257" s="22">
        <v>3.6</v>
      </c>
      <c r="N257" s="22">
        <v>-9.84</v>
      </c>
      <c r="O257" s="22">
        <v>0</v>
      </c>
      <c r="P257" s="22">
        <v>0</v>
      </c>
      <c r="Q257" s="22">
        <v>0</v>
      </c>
      <c r="R257" s="22">
        <v>887.2</v>
      </c>
      <c r="S257">
        <v>0</v>
      </c>
      <c r="T257" s="21">
        <v>6.2459999999999998E-3</v>
      </c>
    </row>
    <row r="258" spans="1:20" x14ac:dyDescent="0.25">
      <c r="A258">
        <v>2019</v>
      </c>
      <c r="B258" t="s">
        <v>236</v>
      </c>
      <c r="C258" t="s">
        <v>235</v>
      </c>
      <c r="D258">
        <v>35</v>
      </c>
      <c r="E258" t="s">
        <v>146</v>
      </c>
      <c r="F258" s="22">
        <v>4336.83</v>
      </c>
      <c r="G258" s="22">
        <v>14.48</v>
      </c>
      <c r="H258" s="22">
        <v>1.67</v>
      </c>
      <c r="I258" s="22">
        <v>0.05</v>
      </c>
      <c r="J258" s="22">
        <v>-25.65</v>
      </c>
      <c r="K258" s="22">
        <v>0.4</v>
      </c>
      <c r="L258" s="22">
        <v>0</v>
      </c>
      <c r="M258" s="22">
        <v>17.440000000000001</v>
      </c>
      <c r="N258" s="22">
        <v>-47.65</v>
      </c>
      <c r="O258" s="22">
        <v>0</v>
      </c>
      <c r="P258" s="22">
        <v>0</v>
      </c>
      <c r="Q258" s="22">
        <v>0</v>
      </c>
      <c r="R258" s="22">
        <v>4295.76</v>
      </c>
      <c r="S258">
        <v>0</v>
      </c>
      <c r="T258" s="21">
        <v>3.0242999999999999E-2</v>
      </c>
    </row>
    <row r="259" spans="1:20" x14ac:dyDescent="0.25">
      <c r="A259">
        <v>2019</v>
      </c>
      <c r="B259" t="s">
        <v>236</v>
      </c>
      <c r="C259" t="s">
        <v>235</v>
      </c>
      <c r="D259">
        <v>47</v>
      </c>
      <c r="E259" t="s">
        <v>159</v>
      </c>
      <c r="F259" s="22">
        <v>7023.85</v>
      </c>
      <c r="G259" s="22">
        <v>23.46</v>
      </c>
      <c r="H259" s="22">
        <v>2.71</v>
      </c>
      <c r="I259" s="22">
        <v>7.0000000000000007E-2</v>
      </c>
      <c r="J259" s="22">
        <v>-41.54</v>
      </c>
      <c r="K259" s="22">
        <v>0.65</v>
      </c>
      <c r="L259" s="22">
        <v>0</v>
      </c>
      <c r="M259" s="22">
        <v>28.25</v>
      </c>
      <c r="N259" s="22">
        <v>-77.17</v>
      </c>
      <c r="O259" s="22">
        <v>0</v>
      </c>
      <c r="P259" s="22">
        <v>0</v>
      </c>
      <c r="Q259" s="22">
        <v>0</v>
      </c>
      <c r="R259" s="22">
        <v>6957.34</v>
      </c>
      <c r="S259">
        <v>0</v>
      </c>
      <c r="T259" s="21">
        <v>4.8980999999999997E-2</v>
      </c>
    </row>
    <row r="260" spans="1:20" x14ac:dyDescent="0.25">
      <c r="A260">
        <v>2019</v>
      </c>
      <c r="B260" t="s">
        <v>236</v>
      </c>
      <c r="C260" t="s">
        <v>235</v>
      </c>
      <c r="D260">
        <v>54</v>
      </c>
      <c r="E260" t="s">
        <v>226</v>
      </c>
      <c r="F260" s="22">
        <v>54210.89</v>
      </c>
      <c r="G260" s="22">
        <v>181.03</v>
      </c>
      <c r="H260" s="22">
        <v>20.94</v>
      </c>
      <c r="I260" s="22">
        <v>0.57999999999999996</v>
      </c>
      <c r="J260" s="22">
        <v>-320.58</v>
      </c>
      <c r="K260" s="22">
        <v>4.9800000000000004</v>
      </c>
      <c r="L260" s="22">
        <v>0</v>
      </c>
      <c r="M260" s="22">
        <v>218.05</v>
      </c>
      <c r="N260" s="22">
        <v>-595.57000000000005</v>
      </c>
      <c r="O260" s="22">
        <v>0</v>
      </c>
      <c r="P260" s="22">
        <v>0</v>
      </c>
      <c r="Q260" s="22">
        <v>0</v>
      </c>
      <c r="R260" s="22">
        <v>53697.54</v>
      </c>
      <c r="S260">
        <v>0</v>
      </c>
      <c r="T260" s="21">
        <v>0.37804100000000002</v>
      </c>
    </row>
    <row r="261" spans="1:20" x14ac:dyDescent="0.25">
      <c r="A261">
        <v>2019</v>
      </c>
      <c r="B261" t="s">
        <v>234</v>
      </c>
      <c r="C261" t="s">
        <v>233</v>
      </c>
      <c r="D261">
        <v>5</v>
      </c>
      <c r="E261" t="s">
        <v>162</v>
      </c>
      <c r="F261" s="22">
        <v>94.14</v>
      </c>
      <c r="G261" s="22">
        <v>0.31</v>
      </c>
      <c r="H261" s="22">
        <v>0.03</v>
      </c>
      <c r="I261" s="22">
        <v>0</v>
      </c>
      <c r="J261" s="22">
        <v>-0.55000000000000004</v>
      </c>
      <c r="K261" s="22">
        <v>0</v>
      </c>
      <c r="L261" s="22">
        <v>0</v>
      </c>
      <c r="M261" s="22">
        <v>0.38</v>
      </c>
      <c r="N261" s="22">
        <v>-1.03</v>
      </c>
      <c r="O261" s="22">
        <v>0</v>
      </c>
      <c r="P261" s="22">
        <v>0</v>
      </c>
      <c r="Q261" s="22">
        <v>0</v>
      </c>
      <c r="R261" s="22">
        <v>93.25</v>
      </c>
      <c r="S261">
        <v>0</v>
      </c>
      <c r="T261" s="21">
        <v>5.3700000000000004E-4</v>
      </c>
    </row>
    <row r="262" spans="1:20" x14ac:dyDescent="0.25">
      <c r="A262">
        <v>2019</v>
      </c>
      <c r="B262" t="s">
        <v>234</v>
      </c>
      <c r="C262" t="s">
        <v>233</v>
      </c>
      <c r="D262">
        <v>7</v>
      </c>
      <c r="E262" t="s">
        <v>190</v>
      </c>
      <c r="F262" s="22">
        <v>74150.649999999994</v>
      </c>
      <c r="G262" s="22">
        <v>247.61</v>
      </c>
      <c r="H262" s="22">
        <v>28.64</v>
      </c>
      <c r="I262" s="22">
        <v>0.8</v>
      </c>
      <c r="J262" s="22">
        <v>-438.49</v>
      </c>
      <c r="K262" s="22">
        <v>6.12</v>
      </c>
      <c r="L262" s="22">
        <v>0</v>
      </c>
      <c r="M262" s="22">
        <v>298.24</v>
      </c>
      <c r="N262" s="22">
        <v>-814.65</v>
      </c>
      <c r="O262" s="22">
        <v>-17675.740000000002</v>
      </c>
      <c r="P262" s="22">
        <v>0</v>
      </c>
      <c r="Q262" s="22">
        <v>0</v>
      </c>
      <c r="R262" s="22">
        <v>55772.72</v>
      </c>
      <c r="S262">
        <v>0</v>
      </c>
      <c r="T262" s="21">
        <v>0.42296299999999998</v>
      </c>
    </row>
    <row r="263" spans="1:20" x14ac:dyDescent="0.25">
      <c r="A263">
        <v>2019</v>
      </c>
      <c r="B263" t="s">
        <v>234</v>
      </c>
      <c r="C263" t="s">
        <v>233</v>
      </c>
      <c r="D263">
        <v>8</v>
      </c>
      <c r="E263" t="s">
        <v>225</v>
      </c>
      <c r="F263" s="22">
        <v>13199.09</v>
      </c>
      <c r="G263" s="22">
        <v>44.07</v>
      </c>
      <c r="H263" s="22">
        <v>5.0999999999999996</v>
      </c>
      <c r="I263" s="22">
        <v>0.14000000000000001</v>
      </c>
      <c r="J263" s="22">
        <v>-78.05</v>
      </c>
      <c r="K263" s="22">
        <v>1.0900000000000001</v>
      </c>
      <c r="L263" s="22">
        <v>0</v>
      </c>
      <c r="M263" s="22">
        <v>53.09</v>
      </c>
      <c r="N263" s="22">
        <v>-145.01</v>
      </c>
      <c r="O263" s="22">
        <v>0</v>
      </c>
      <c r="P263" s="22">
        <v>0</v>
      </c>
      <c r="Q263" s="22">
        <v>0</v>
      </c>
      <c r="R263" s="22">
        <v>13074.1</v>
      </c>
      <c r="S263">
        <v>0</v>
      </c>
      <c r="T263" s="21">
        <v>7.5288999999999995E-2</v>
      </c>
    </row>
    <row r="264" spans="1:20" x14ac:dyDescent="0.25">
      <c r="A264">
        <v>2019</v>
      </c>
      <c r="B264" t="s">
        <v>234</v>
      </c>
      <c r="C264" t="s">
        <v>233</v>
      </c>
      <c r="D264">
        <v>9</v>
      </c>
      <c r="E264" t="s">
        <v>224</v>
      </c>
      <c r="F264" s="22">
        <v>87161.279999999999</v>
      </c>
      <c r="G264" s="22">
        <v>291.06</v>
      </c>
      <c r="H264" s="22">
        <v>33.659999999999997</v>
      </c>
      <c r="I264" s="22">
        <v>0.93</v>
      </c>
      <c r="J264" s="22">
        <v>-515.42999999999995</v>
      </c>
      <c r="K264" s="22">
        <v>7.19</v>
      </c>
      <c r="L264" s="22">
        <v>0</v>
      </c>
      <c r="M264" s="22">
        <v>350.57</v>
      </c>
      <c r="N264" s="22">
        <v>-957.59</v>
      </c>
      <c r="O264" s="22">
        <v>0</v>
      </c>
      <c r="P264" s="22">
        <v>0</v>
      </c>
      <c r="Q264" s="22">
        <v>0</v>
      </c>
      <c r="R264" s="22">
        <v>86335.87</v>
      </c>
      <c r="S264">
        <v>0</v>
      </c>
      <c r="T264" s="21">
        <v>0.49717699999999998</v>
      </c>
    </row>
    <row r="265" spans="1:20" x14ac:dyDescent="0.25">
      <c r="A265">
        <v>2019</v>
      </c>
      <c r="B265" t="s">
        <v>234</v>
      </c>
      <c r="C265" t="s">
        <v>233</v>
      </c>
      <c r="D265">
        <v>27</v>
      </c>
      <c r="E265" t="s">
        <v>149</v>
      </c>
      <c r="F265" s="22">
        <v>94.32</v>
      </c>
      <c r="G265" s="22">
        <v>0.32</v>
      </c>
      <c r="H265" s="22">
        <v>0.04</v>
      </c>
      <c r="I265" s="22">
        <v>0</v>
      </c>
      <c r="J265" s="22">
        <v>-0.56000000000000005</v>
      </c>
      <c r="K265" s="22">
        <v>0.01</v>
      </c>
      <c r="L265" s="22">
        <v>0</v>
      </c>
      <c r="M265" s="22">
        <v>0.38</v>
      </c>
      <c r="N265" s="22">
        <v>-1.04</v>
      </c>
      <c r="O265" s="22">
        <v>0</v>
      </c>
      <c r="P265" s="22">
        <v>0</v>
      </c>
      <c r="Q265" s="22">
        <v>0</v>
      </c>
      <c r="R265" s="22">
        <v>93.43</v>
      </c>
      <c r="S265">
        <v>0</v>
      </c>
      <c r="T265" s="21">
        <v>5.3799999999999996E-4</v>
      </c>
    </row>
    <row r="266" spans="1:20" x14ac:dyDescent="0.25">
      <c r="A266">
        <v>2019</v>
      </c>
      <c r="B266" t="s">
        <v>234</v>
      </c>
      <c r="C266" t="s">
        <v>233</v>
      </c>
      <c r="D266">
        <v>35</v>
      </c>
      <c r="E266" t="s">
        <v>146</v>
      </c>
      <c r="F266" s="22">
        <v>94.32</v>
      </c>
      <c r="G266" s="22">
        <v>0.32</v>
      </c>
      <c r="H266" s="22">
        <v>0.04</v>
      </c>
      <c r="I266" s="22">
        <v>0</v>
      </c>
      <c r="J266" s="22">
        <v>-0.56000000000000005</v>
      </c>
      <c r="K266" s="22">
        <v>0.01</v>
      </c>
      <c r="L266" s="22">
        <v>0</v>
      </c>
      <c r="M266" s="22">
        <v>0.38</v>
      </c>
      <c r="N266" s="22">
        <v>-1.04</v>
      </c>
      <c r="O266" s="22">
        <v>0</v>
      </c>
      <c r="P266" s="22">
        <v>0</v>
      </c>
      <c r="Q266" s="22">
        <v>0</v>
      </c>
      <c r="R266" s="22">
        <v>93.43</v>
      </c>
      <c r="S266">
        <v>0</v>
      </c>
      <c r="T266" s="21">
        <v>5.3799999999999996E-4</v>
      </c>
    </row>
    <row r="267" spans="1:20" x14ac:dyDescent="0.25">
      <c r="A267">
        <v>2019</v>
      </c>
      <c r="B267" t="s">
        <v>234</v>
      </c>
      <c r="C267" t="s">
        <v>233</v>
      </c>
      <c r="D267">
        <v>47</v>
      </c>
      <c r="E267" t="s">
        <v>159</v>
      </c>
      <c r="F267" s="22">
        <v>518.57000000000005</v>
      </c>
      <c r="G267" s="22">
        <v>1.73</v>
      </c>
      <c r="H267" s="22">
        <v>0.2</v>
      </c>
      <c r="I267" s="22">
        <v>0.01</v>
      </c>
      <c r="J267" s="22">
        <v>-3.07</v>
      </c>
      <c r="K267" s="22">
        <v>0.04</v>
      </c>
      <c r="L267" s="22">
        <v>0</v>
      </c>
      <c r="M267" s="22">
        <v>2.09</v>
      </c>
      <c r="N267" s="22">
        <v>-5.7</v>
      </c>
      <c r="O267" s="22">
        <v>0</v>
      </c>
      <c r="P267" s="22">
        <v>0</v>
      </c>
      <c r="Q267" s="22">
        <v>0</v>
      </c>
      <c r="R267" s="22">
        <v>513.66</v>
      </c>
      <c r="S267">
        <v>0</v>
      </c>
      <c r="T267" s="21">
        <v>2.9580000000000001E-3</v>
      </c>
    </row>
    <row r="268" spans="1:20" x14ac:dyDescent="0.25">
      <c r="A268">
        <v>2019</v>
      </c>
      <c r="B268" t="s">
        <v>232</v>
      </c>
      <c r="C268" t="s">
        <v>231</v>
      </c>
      <c r="D268">
        <v>1</v>
      </c>
      <c r="E268" t="s">
        <v>137</v>
      </c>
      <c r="F268" s="22">
        <v>75025.13</v>
      </c>
      <c r="G268" s="22">
        <v>155.69999999999999</v>
      </c>
      <c r="H268" s="22">
        <v>34.4</v>
      </c>
      <c r="I268" s="22">
        <v>0</v>
      </c>
      <c r="J268" s="22">
        <v>-532.59</v>
      </c>
      <c r="K268" s="22">
        <v>6.88</v>
      </c>
      <c r="L268" s="22">
        <v>0</v>
      </c>
      <c r="M268" s="22">
        <v>220.33</v>
      </c>
      <c r="N268" s="22">
        <v>-739.94</v>
      </c>
      <c r="O268" s="22">
        <v>0</v>
      </c>
      <c r="P268" s="22">
        <v>0</v>
      </c>
      <c r="Q268" s="22">
        <v>0</v>
      </c>
      <c r="R268" s="22">
        <v>74155.509999999995</v>
      </c>
      <c r="S268">
        <v>0</v>
      </c>
      <c r="T268" s="21">
        <v>0.51719099999999996</v>
      </c>
    </row>
    <row r="269" spans="1:20" x14ac:dyDescent="0.25">
      <c r="A269">
        <v>2019</v>
      </c>
      <c r="B269" t="s">
        <v>232</v>
      </c>
      <c r="C269" t="s">
        <v>231</v>
      </c>
      <c r="D269">
        <v>5</v>
      </c>
      <c r="E269" t="s">
        <v>162</v>
      </c>
      <c r="F269" s="22">
        <v>0</v>
      </c>
      <c r="G269" s="22">
        <v>0</v>
      </c>
      <c r="H269" s="22">
        <v>0</v>
      </c>
      <c r="I269" s="22">
        <v>0</v>
      </c>
      <c r="J269" s="22">
        <v>0</v>
      </c>
      <c r="K269" s="22">
        <v>0</v>
      </c>
      <c r="L269" s="22">
        <v>0</v>
      </c>
      <c r="M269" s="22">
        <v>0</v>
      </c>
      <c r="N269" s="22">
        <v>0</v>
      </c>
      <c r="O269" s="22">
        <v>0</v>
      </c>
      <c r="P269" s="22">
        <v>0</v>
      </c>
      <c r="Q269" s="22">
        <v>0</v>
      </c>
      <c r="R269" s="22">
        <v>0</v>
      </c>
      <c r="S269">
        <v>0</v>
      </c>
      <c r="T269" s="21">
        <v>0</v>
      </c>
    </row>
    <row r="270" spans="1:20" x14ac:dyDescent="0.25">
      <c r="A270">
        <v>2019</v>
      </c>
      <c r="B270" t="s">
        <v>232</v>
      </c>
      <c r="C270" t="s">
        <v>231</v>
      </c>
      <c r="D270">
        <v>35</v>
      </c>
      <c r="E270" t="s">
        <v>146</v>
      </c>
      <c r="F270" s="22">
        <v>7003.77</v>
      </c>
      <c r="G270" s="22">
        <v>14.53</v>
      </c>
      <c r="H270" s="22">
        <v>3.21</v>
      </c>
      <c r="I270" s="22">
        <v>0</v>
      </c>
      <c r="J270" s="22">
        <v>-49.72</v>
      </c>
      <c r="K270" s="22">
        <v>0.64</v>
      </c>
      <c r="L270" s="22">
        <v>0</v>
      </c>
      <c r="M270" s="22">
        <v>20.57</v>
      </c>
      <c r="N270" s="22">
        <v>-69.08</v>
      </c>
      <c r="O270" s="22">
        <v>0</v>
      </c>
      <c r="P270" s="22">
        <v>0</v>
      </c>
      <c r="Q270" s="22">
        <v>0</v>
      </c>
      <c r="R270" s="22">
        <v>6922.59</v>
      </c>
      <c r="S270">
        <v>0</v>
      </c>
      <c r="T270" s="21">
        <v>4.8280999999999998E-2</v>
      </c>
    </row>
    <row r="271" spans="1:20" x14ac:dyDescent="0.25">
      <c r="A271">
        <v>2019</v>
      </c>
      <c r="B271" t="s">
        <v>232</v>
      </c>
      <c r="C271" t="s">
        <v>231</v>
      </c>
      <c r="D271">
        <v>47</v>
      </c>
      <c r="E271" t="s">
        <v>159</v>
      </c>
      <c r="F271" s="22">
        <v>8011.81</v>
      </c>
      <c r="G271" s="22">
        <v>16.63</v>
      </c>
      <c r="H271" s="22">
        <v>3.67</v>
      </c>
      <c r="I271" s="22">
        <v>0</v>
      </c>
      <c r="J271" s="22">
        <v>-56.87</v>
      </c>
      <c r="K271" s="22">
        <v>0.74</v>
      </c>
      <c r="L271" s="22">
        <v>0</v>
      </c>
      <c r="M271" s="22">
        <v>23.53</v>
      </c>
      <c r="N271" s="22">
        <v>-79.02</v>
      </c>
      <c r="O271" s="22">
        <v>0</v>
      </c>
      <c r="P271" s="22">
        <v>0</v>
      </c>
      <c r="Q271" s="22">
        <v>0</v>
      </c>
      <c r="R271" s="22">
        <v>7918.95</v>
      </c>
      <c r="S271">
        <v>0</v>
      </c>
      <c r="T271" s="21">
        <v>5.5230000000000001E-2</v>
      </c>
    </row>
    <row r="272" spans="1:20" x14ac:dyDescent="0.25">
      <c r="A272">
        <v>2019</v>
      </c>
      <c r="B272" t="s">
        <v>232</v>
      </c>
      <c r="C272" t="s">
        <v>231</v>
      </c>
      <c r="D272">
        <v>54</v>
      </c>
      <c r="E272" t="s">
        <v>226</v>
      </c>
      <c r="F272" s="22">
        <v>55022</v>
      </c>
      <c r="G272" s="22">
        <v>114.18</v>
      </c>
      <c r="H272" s="22">
        <v>25.23</v>
      </c>
      <c r="I272" s="22">
        <v>0</v>
      </c>
      <c r="J272" s="22">
        <v>-390.59</v>
      </c>
      <c r="K272" s="22">
        <v>5.05</v>
      </c>
      <c r="L272" s="22">
        <v>0</v>
      </c>
      <c r="M272" s="22">
        <v>161.58000000000001</v>
      </c>
      <c r="N272" s="22">
        <v>-542.66999999999996</v>
      </c>
      <c r="O272" s="22">
        <v>0</v>
      </c>
      <c r="P272" s="22">
        <v>0</v>
      </c>
      <c r="Q272" s="22">
        <v>0</v>
      </c>
      <c r="R272" s="22">
        <v>54384.25</v>
      </c>
      <c r="S272">
        <v>0</v>
      </c>
      <c r="T272" s="21">
        <v>0.37929800000000002</v>
      </c>
    </row>
    <row r="273" spans="1:20" x14ac:dyDescent="0.25">
      <c r="A273">
        <v>2019</v>
      </c>
      <c r="B273" t="s">
        <v>230</v>
      </c>
      <c r="C273" t="s">
        <v>229</v>
      </c>
      <c r="D273">
        <v>5</v>
      </c>
      <c r="E273" t="s">
        <v>162</v>
      </c>
      <c r="F273" s="22">
        <v>5995.54</v>
      </c>
      <c r="G273" s="22">
        <v>12.44</v>
      </c>
      <c r="H273" s="22">
        <v>2.76</v>
      </c>
      <c r="I273" s="22">
        <v>0</v>
      </c>
      <c r="J273" s="22">
        <v>-42.56</v>
      </c>
      <c r="K273" s="22">
        <v>0.52</v>
      </c>
      <c r="L273" s="22">
        <v>0</v>
      </c>
      <c r="M273" s="22">
        <v>17.600000000000001</v>
      </c>
      <c r="N273" s="22">
        <v>-59.13</v>
      </c>
      <c r="O273" s="22">
        <v>0</v>
      </c>
      <c r="P273" s="22">
        <v>0</v>
      </c>
      <c r="Q273" s="22">
        <v>0</v>
      </c>
      <c r="R273" s="22">
        <v>5926.06</v>
      </c>
      <c r="S273">
        <v>0</v>
      </c>
      <c r="T273" s="21">
        <v>3.8579000000000002E-2</v>
      </c>
    </row>
    <row r="274" spans="1:20" x14ac:dyDescent="0.25">
      <c r="A274">
        <v>2019</v>
      </c>
      <c r="B274" t="s">
        <v>230</v>
      </c>
      <c r="C274" t="s">
        <v>229</v>
      </c>
      <c r="D274">
        <v>7</v>
      </c>
      <c r="E274" t="s">
        <v>190</v>
      </c>
      <c r="F274" s="22">
        <v>40006.43</v>
      </c>
      <c r="G274" s="22">
        <v>83.02</v>
      </c>
      <c r="H274" s="22">
        <v>18.350000000000001</v>
      </c>
      <c r="I274" s="22">
        <v>0</v>
      </c>
      <c r="J274" s="22">
        <v>-284</v>
      </c>
      <c r="K274" s="22">
        <v>3.39</v>
      </c>
      <c r="L274" s="22">
        <v>0</v>
      </c>
      <c r="M274" s="22">
        <v>117.48</v>
      </c>
      <c r="N274" s="22">
        <v>-394.56</v>
      </c>
      <c r="O274" s="22">
        <v>-11707.15</v>
      </c>
      <c r="P274" s="22">
        <v>0</v>
      </c>
      <c r="Q274" s="22">
        <v>0</v>
      </c>
      <c r="R274" s="22">
        <v>27835.58</v>
      </c>
      <c r="S274">
        <v>0</v>
      </c>
      <c r="T274" s="21">
        <v>0.25742599999999999</v>
      </c>
    </row>
    <row r="275" spans="1:20" x14ac:dyDescent="0.25">
      <c r="A275">
        <v>2019</v>
      </c>
      <c r="B275" t="s">
        <v>230</v>
      </c>
      <c r="C275" t="s">
        <v>229</v>
      </c>
      <c r="D275">
        <v>8</v>
      </c>
      <c r="E275" t="s">
        <v>225</v>
      </c>
      <c r="F275" s="22">
        <v>0</v>
      </c>
      <c r="G275" s="22">
        <v>0</v>
      </c>
      <c r="H275" s="22">
        <v>0</v>
      </c>
      <c r="I275" s="22">
        <v>0</v>
      </c>
      <c r="J275" s="22">
        <v>0</v>
      </c>
      <c r="K275" s="22">
        <v>0</v>
      </c>
      <c r="L275" s="22">
        <v>0</v>
      </c>
      <c r="M275" s="22">
        <v>0</v>
      </c>
      <c r="N275" s="22">
        <v>0</v>
      </c>
      <c r="O275" s="22">
        <v>0</v>
      </c>
      <c r="P275" s="22">
        <v>0</v>
      </c>
      <c r="Q275" s="22">
        <v>0</v>
      </c>
      <c r="R275" s="22">
        <v>0</v>
      </c>
      <c r="S275">
        <v>0</v>
      </c>
      <c r="T275" s="21">
        <v>0</v>
      </c>
    </row>
    <row r="276" spans="1:20" x14ac:dyDescent="0.25">
      <c r="A276">
        <v>2019</v>
      </c>
      <c r="B276" t="s">
        <v>230</v>
      </c>
      <c r="C276" t="s">
        <v>229</v>
      </c>
      <c r="D276">
        <v>9</v>
      </c>
      <c r="E276" t="s">
        <v>224</v>
      </c>
      <c r="F276" s="22">
        <v>94922.36</v>
      </c>
      <c r="G276" s="22">
        <v>196.99</v>
      </c>
      <c r="H276" s="22">
        <v>43.55</v>
      </c>
      <c r="I276" s="22">
        <v>0</v>
      </c>
      <c r="J276" s="22">
        <v>-673.84</v>
      </c>
      <c r="K276" s="22">
        <v>8.0399999999999991</v>
      </c>
      <c r="L276" s="22">
        <v>0</v>
      </c>
      <c r="M276" s="22">
        <v>278.75</v>
      </c>
      <c r="N276" s="22">
        <v>-936.16</v>
      </c>
      <c r="O276" s="22">
        <v>0</v>
      </c>
      <c r="P276" s="22">
        <v>0</v>
      </c>
      <c r="Q276" s="22">
        <v>0</v>
      </c>
      <c r="R276" s="22">
        <v>93822.16</v>
      </c>
      <c r="S276">
        <v>0</v>
      </c>
      <c r="T276" s="21">
        <v>0.61078900000000003</v>
      </c>
    </row>
    <row r="277" spans="1:20" x14ac:dyDescent="0.25">
      <c r="A277">
        <v>2019</v>
      </c>
      <c r="B277" t="s">
        <v>230</v>
      </c>
      <c r="C277" t="s">
        <v>229</v>
      </c>
      <c r="D277">
        <v>10</v>
      </c>
      <c r="E277" t="s">
        <v>161</v>
      </c>
      <c r="F277" s="22">
        <v>0</v>
      </c>
      <c r="G277" s="22">
        <v>0</v>
      </c>
      <c r="H277" s="22">
        <v>0</v>
      </c>
      <c r="I277" s="22">
        <v>0</v>
      </c>
      <c r="J277" s="22">
        <v>0</v>
      </c>
      <c r="K277" s="22">
        <v>0</v>
      </c>
      <c r="L277" s="22">
        <v>0</v>
      </c>
      <c r="M277" s="22">
        <v>0</v>
      </c>
      <c r="N277" s="22">
        <v>0</v>
      </c>
      <c r="O277" s="22">
        <v>0</v>
      </c>
      <c r="P277" s="22">
        <v>0</v>
      </c>
      <c r="Q277" s="22">
        <v>0</v>
      </c>
      <c r="R277" s="22">
        <v>0</v>
      </c>
      <c r="S277">
        <v>0</v>
      </c>
      <c r="T277" s="21">
        <v>0</v>
      </c>
    </row>
    <row r="278" spans="1:20" x14ac:dyDescent="0.25">
      <c r="A278">
        <v>2019</v>
      </c>
      <c r="B278" t="s">
        <v>230</v>
      </c>
      <c r="C278" t="s">
        <v>229</v>
      </c>
      <c r="D278">
        <v>27</v>
      </c>
      <c r="E278" t="s">
        <v>149</v>
      </c>
      <c r="F278" s="22">
        <v>0</v>
      </c>
      <c r="G278" s="22">
        <v>0</v>
      </c>
      <c r="H278" s="22">
        <v>0</v>
      </c>
      <c r="I278" s="22">
        <v>0</v>
      </c>
      <c r="J278" s="22">
        <v>0</v>
      </c>
      <c r="K278" s="22">
        <v>0</v>
      </c>
      <c r="L278" s="22">
        <v>0</v>
      </c>
      <c r="M278" s="22">
        <v>0</v>
      </c>
      <c r="N278" s="22">
        <v>0</v>
      </c>
      <c r="O278" s="22">
        <v>0</v>
      </c>
      <c r="P278" s="22">
        <v>0</v>
      </c>
      <c r="Q278" s="22">
        <v>0</v>
      </c>
      <c r="R278" s="22">
        <v>0</v>
      </c>
      <c r="S278">
        <v>0</v>
      </c>
      <c r="T278" s="21">
        <v>0</v>
      </c>
    </row>
    <row r="279" spans="1:20" x14ac:dyDescent="0.25">
      <c r="A279">
        <v>2019</v>
      </c>
      <c r="B279" t="s">
        <v>230</v>
      </c>
      <c r="C279" t="s">
        <v>229</v>
      </c>
      <c r="D279">
        <v>35</v>
      </c>
      <c r="E279" t="s">
        <v>146</v>
      </c>
      <c r="F279" s="22">
        <v>9497.5400000000009</v>
      </c>
      <c r="G279" s="22">
        <v>19.71</v>
      </c>
      <c r="H279" s="22">
        <v>4.3499999999999996</v>
      </c>
      <c r="I279" s="22">
        <v>0</v>
      </c>
      <c r="J279" s="22">
        <v>-67.42</v>
      </c>
      <c r="K279" s="22">
        <v>0.8</v>
      </c>
      <c r="L279" s="22">
        <v>0</v>
      </c>
      <c r="M279" s="22">
        <v>27.89</v>
      </c>
      <c r="N279" s="22">
        <v>-93.67</v>
      </c>
      <c r="O279" s="22">
        <v>0</v>
      </c>
      <c r="P279" s="22">
        <v>0</v>
      </c>
      <c r="Q279" s="22">
        <v>0</v>
      </c>
      <c r="R279" s="22">
        <v>9387.44</v>
      </c>
      <c r="S279">
        <v>0</v>
      </c>
      <c r="T279" s="21">
        <v>6.1113000000000001E-2</v>
      </c>
    </row>
    <row r="280" spans="1:20" x14ac:dyDescent="0.25">
      <c r="A280">
        <v>2019</v>
      </c>
      <c r="B280" t="s">
        <v>230</v>
      </c>
      <c r="C280" t="s">
        <v>229</v>
      </c>
      <c r="D280">
        <v>47</v>
      </c>
      <c r="E280" t="s">
        <v>159</v>
      </c>
      <c r="F280" s="22">
        <v>4987.55</v>
      </c>
      <c r="G280" s="22">
        <v>10.35</v>
      </c>
      <c r="H280" s="22">
        <v>2.29</v>
      </c>
      <c r="I280" s="22">
        <v>0</v>
      </c>
      <c r="J280" s="22">
        <v>-35.409999999999997</v>
      </c>
      <c r="K280" s="22">
        <v>0.42</v>
      </c>
      <c r="L280" s="22">
        <v>0</v>
      </c>
      <c r="M280" s="22">
        <v>14.65</v>
      </c>
      <c r="N280" s="22">
        <v>-49.19</v>
      </c>
      <c r="O280" s="22">
        <v>0</v>
      </c>
      <c r="P280" s="22">
        <v>0</v>
      </c>
      <c r="Q280" s="22">
        <v>0</v>
      </c>
      <c r="R280" s="22">
        <v>4929.75</v>
      </c>
      <c r="S280">
        <v>0</v>
      </c>
      <c r="T280" s="21">
        <v>3.2093000000000003E-2</v>
      </c>
    </row>
    <row r="281" spans="1:20" x14ac:dyDescent="0.25">
      <c r="A281">
        <v>2019</v>
      </c>
      <c r="B281" t="s">
        <v>228</v>
      </c>
      <c r="C281" t="s">
        <v>227</v>
      </c>
      <c r="D281">
        <v>1</v>
      </c>
      <c r="E281" t="s">
        <v>137</v>
      </c>
      <c r="F281" s="22">
        <v>38018.29</v>
      </c>
      <c r="G281" s="22">
        <v>296.75</v>
      </c>
      <c r="H281" s="22">
        <v>65.569999999999993</v>
      </c>
      <c r="I281" s="22">
        <v>0</v>
      </c>
      <c r="J281" s="22">
        <v>-129.32</v>
      </c>
      <c r="K281" s="22">
        <v>3.52</v>
      </c>
      <c r="L281" s="22">
        <v>0</v>
      </c>
      <c r="M281" s="22">
        <v>38.49</v>
      </c>
      <c r="N281" s="22">
        <v>-197.65</v>
      </c>
      <c r="O281" s="22">
        <v>0</v>
      </c>
      <c r="P281" s="22">
        <v>0</v>
      </c>
      <c r="Q281" s="22">
        <v>0</v>
      </c>
      <c r="R281" s="22">
        <v>38081.949999999997</v>
      </c>
      <c r="S281">
        <v>0</v>
      </c>
      <c r="T281" s="21">
        <v>0.48749300000000001</v>
      </c>
    </row>
    <row r="282" spans="1:20" x14ac:dyDescent="0.25">
      <c r="A282">
        <v>2019</v>
      </c>
      <c r="B282" t="s">
        <v>228</v>
      </c>
      <c r="C282" t="s">
        <v>227</v>
      </c>
      <c r="D282">
        <v>5</v>
      </c>
      <c r="E282" t="s">
        <v>162</v>
      </c>
      <c r="F282" s="22">
        <v>11318.15</v>
      </c>
      <c r="G282" s="22">
        <v>88.35</v>
      </c>
      <c r="H282" s="22">
        <v>19.52</v>
      </c>
      <c r="I282" s="22">
        <v>0</v>
      </c>
      <c r="J282" s="22">
        <v>-38.5</v>
      </c>
      <c r="K282" s="22">
        <v>1.05</v>
      </c>
      <c r="L282" s="22">
        <v>0</v>
      </c>
      <c r="M282" s="22">
        <v>11.46</v>
      </c>
      <c r="N282" s="22">
        <v>-58.84</v>
      </c>
      <c r="O282" s="22">
        <v>0</v>
      </c>
      <c r="P282" s="22">
        <v>0</v>
      </c>
      <c r="Q282" s="22">
        <v>0</v>
      </c>
      <c r="R282" s="22">
        <v>11337.11</v>
      </c>
      <c r="S282">
        <v>0</v>
      </c>
      <c r="T282" s="21">
        <v>0.14512800000000001</v>
      </c>
    </row>
    <row r="283" spans="1:20" x14ac:dyDescent="0.25">
      <c r="A283">
        <v>2019</v>
      </c>
      <c r="B283" t="s">
        <v>228</v>
      </c>
      <c r="C283" t="s">
        <v>227</v>
      </c>
      <c r="D283">
        <v>27</v>
      </c>
      <c r="E283" t="s">
        <v>149</v>
      </c>
      <c r="F283" s="22">
        <v>894.05</v>
      </c>
      <c r="G283" s="22">
        <v>6.98</v>
      </c>
      <c r="H283" s="22">
        <v>1.55</v>
      </c>
      <c r="I283" s="22">
        <v>0</v>
      </c>
      <c r="J283" s="22">
        <v>-3.04</v>
      </c>
      <c r="K283" s="22">
        <v>0.08</v>
      </c>
      <c r="L283" s="22">
        <v>0</v>
      </c>
      <c r="M283" s="22">
        <v>0.91</v>
      </c>
      <c r="N283" s="22">
        <v>-4.6500000000000004</v>
      </c>
      <c r="O283" s="22">
        <v>0</v>
      </c>
      <c r="P283" s="22">
        <v>0</v>
      </c>
      <c r="Q283" s="22">
        <v>0</v>
      </c>
      <c r="R283" s="22">
        <v>895.55</v>
      </c>
      <c r="S283">
        <v>0</v>
      </c>
      <c r="T283" s="21">
        <v>1.1464E-2</v>
      </c>
    </row>
    <row r="284" spans="1:20" x14ac:dyDescent="0.25">
      <c r="A284">
        <v>2019</v>
      </c>
      <c r="B284" t="s">
        <v>228</v>
      </c>
      <c r="C284" t="s">
        <v>227</v>
      </c>
      <c r="D284">
        <v>35</v>
      </c>
      <c r="E284" t="s">
        <v>146</v>
      </c>
      <c r="F284" s="22">
        <v>7945.04</v>
      </c>
      <c r="G284" s="22">
        <v>62.02</v>
      </c>
      <c r="H284" s="22">
        <v>13.7</v>
      </c>
      <c r="I284" s="22">
        <v>0</v>
      </c>
      <c r="J284" s="22">
        <v>-27.03</v>
      </c>
      <c r="K284" s="22">
        <v>0.73</v>
      </c>
      <c r="L284" s="22">
        <v>0</v>
      </c>
      <c r="M284" s="22">
        <v>8.0399999999999991</v>
      </c>
      <c r="N284" s="22">
        <v>-41.3</v>
      </c>
      <c r="O284" s="22">
        <v>0</v>
      </c>
      <c r="P284" s="22">
        <v>0</v>
      </c>
      <c r="Q284" s="22">
        <v>0</v>
      </c>
      <c r="R284" s="22">
        <v>7958.35</v>
      </c>
      <c r="S284">
        <v>0</v>
      </c>
      <c r="T284" s="21">
        <v>0.10187599999999999</v>
      </c>
    </row>
    <row r="285" spans="1:20" x14ac:dyDescent="0.25">
      <c r="A285">
        <v>2019</v>
      </c>
      <c r="B285" t="s">
        <v>228</v>
      </c>
      <c r="C285" t="s">
        <v>227</v>
      </c>
      <c r="D285">
        <v>47</v>
      </c>
      <c r="E285" t="s">
        <v>159</v>
      </c>
      <c r="F285" s="22">
        <v>3291.85</v>
      </c>
      <c r="G285" s="22">
        <v>25.69</v>
      </c>
      <c r="H285" s="22">
        <v>5.67</v>
      </c>
      <c r="I285" s="22">
        <v>0</v>
      </c>
      <c r="J285" s="22">
        <v>-11.2</v>
      </c>
      <c r="K285" s="22">
        <v>0.3</v>
      </c>
      <c r="L285" s="22">
        <v>0</v>
      </c>
      <c r="M285" s="22">
        <v>3.33</v>
      </c>
      <c r="N285" s="22">
        <v>-17.11</v>
      </c>
      <c r="O285" s="22">
        <v>0</v>
      </c>
      <c r="P285" s="22">
        <v>0</v>
      </c>
      <c r="Q285" s="22">
        <v>0</v>
      </c>
      <c r="R285" s="22">
        <v>3297.36</v>
      </c>
      <c r="S285">
        <v>0</v>
      </c>
      <c r="T285" s="21">
        <v>4.2209999999999998E-2</v>
      </c>
    </row>
    <row r="286" spans="1:20" x14ac:dyDescent="0.25">
      <c r="A286">
        <v>2019</v>
      </c>
      <c r="B286" t="s">
        <v>228</v>
      </c>
      <c r="C286" t="s">
        <v>227</v>
      </c>
      <c r="D286">
        <v>54</v>
      </c>
      <c r="E286" t="s">
        <v>226</v>
      </c>
      <c r="F286" s="22">
        <v>16519.98</v>
      </c>
      <c r="G286" s="22">
        <v>128.94999999999999</v>
      </c>
      <c r="H286" s="22">
        <v>28.5</v>
      </c>
      <c r="I286" s="22">
        <v>0</v>
      </c>
      <c r="J286" s="22">
        <v>-56.19</v>
      </c>
      <c r="K286" s="22">
        <v>1.53</v>
      </c>
      <c r="L286" s="22">
        <v>0</v>
      </c>
      <c r="M286" s="22">
        <v>16.72</v>
      </c>
      <c r="N286" s="22">
        <v>-85.88</v>
      </c>
      <c r="O286" s="22">
        <v>0</v>
      </c>
      <c r="P286" s="22">
        <v>0</v>
      </c>
      <c r="Q286" s="22">
        <v>0</v>
      </c>
      <c r="R286" s="22">
        <v>16547.669999999998</v>
      </c>
      <c r="S286">
        <v>0</v>
      </c>
      <c r="T286" s="21">
        <v>0.21182899999999999</v>
      </c>
    </row>
    <row r="287" spans="1:20" x14ac:dyDescent="0.25">
      <c r="A287">
        <v>2019</v>
      </c>
      <c r="B287" t="s">
        <v>223</v>
      </c>
      <c r="C287" t="s">
        <v>222</v>
      </c>
      <c r="D287">
        <v>5</v>
      </c>
      <c r="E287" t="s">
        <v>162</v>
      </c>
      <c r="F287" s="22">
        <v>833.11</v>
      </c>
      <c r="G287" s="22">
        <v>6.5</v>
      </c>
      <c r="H287" s="22">
        <v>1.43</v>
      </c>
      <c r="I287" s="22">
        <v>0</v>
      </c>
      <c r="J287" s="22">
        <v>-2.84</v>
      </c>
      <c r="K287" s="22">
        <v>0.09</v>
      </c>
      <c r="L287" s="22">
        <v>0</v>
      </c>
      <c r="M287" s="22">
        <v>0.85</v>
      </c>
      <c r="N287" s="22">
        <v>-4.32</v>
      </c>
      <c r="O287" s="22">
        <v>0</v>
      </c>
      <c r="P287" s="22">
        <v>0</v>
      </c>
      <c r="Q287" s="22">
        <v>0</v>
      </c>
      <c r="R287" s="22">
        <v>834.5</v>
      </c>
      <c r="S287">
        <v>0</v>
      </c>
      <c r="T287" s="21">
        <v>1.4612E-2</v>
      </c>
    </row>
    <row r="288" spans="1:20" x14ac:dyDescent="0.25">
      <c r="A288">
        <v>2019</v>
      </c>
      <c r="B288" t="s">
        <v>223</v>
      </c>
      <c r="C288" t="s">
        <v>222</v>
      </c>
      <c r="D288">
        <v>7</v>
      </c>
      <c r="E288" t="s">
        <v>190</v>
      </c>
      <c r="F288" s="22">
        <v>21457</v>
      </c>
      <c r="G288" s="22">
        <v>167.48</v>
      </c>
      <c r="H288" s="22">
        <v>37.14</v>
      </c>
      <c r="I288" s="22">
        <v>0</v>
      </c>
      <c r="J288" s="22">
        <v>-72.98</v>
      </c>
      <c r="K288" s="22">
        <v>1.9</v>
      </c>
      <c r="L288" s="22">
        <v>0</v>
      </c>
      <c r="M288" s="22">
        <v>21.72</v>
      </c>
      <c r="N288" s="22">
        <v>-111.34</v>
      </c>
      <c r="O288" s="22">
        <v>-2283.38</v>
      </c>
      <c r="P288" s="22">
        <v>0</v>
      </c>
      <c r="Q288" s="22">
        <v>0</v>
      </c>
      <c r="R288" s="22">
        <v>19209.900000000001</v>
      </c>
      <c r="S288">
        <v>0</v>
      </c>
      <c r="T288" s="21">
        <v>0.376336</v>
      </c>
    </row>
    <row r="289" spans="1:20" x14ac:dyDescent="0.25">
      <c r="A289">
        <v>2019</v>
      </c>
      <c r="B289" t="s">
        <v>223</v>
      </c>
      <c r="C289" t="s">
        <v>222</v>
      </c>
      <c r="D289">
        <v>8</v>
      </c>
      <c r="E289" t="s">
        <v>225</v>
      </c>
      <c r="F289" s="22">
        <v>1950.62</v>
      </c>
      <c r="G289" s="22">
        <v>15.23</v>
      </c>
      <c r="H289" s="22">
        <v>3.36</v>
      </c>
      <c r="I289" s="22">
        <v>0</v>
      </c>
      <c r="J289" s="22">
        <v>-6.63</v>
      </c>
      <c r="K289" s="22">
        <v>0.17</v>
      </c>
      <c r="L289" s="22">
        <v>0</v>
      </c>
      <c r="M289" s="22">
        <v>1.97</v>
      </c>
      <c r="N289" s="22">
        <v>-10.119999999999999</v>
      </c>
      <c r="O289" s="22">
        <v>0</v>
      </c>
      <c r="P289" s="22">
        <v>0</v>
      </c>
      <c r="Q289" s="22">
        <v>0</v>
      </c>
      <c r="R289" s="22">
        <v>1953.9</v>
      </c>
      <c r="S289">
        <v>0</v>
      </c>
      <c r="T289" s="21">
        <v>3.4211999999999999E-2</v>
      </c>
    </row>
    <row r="290" spans="1:20" x14ac:dyDescent="0.25">
      <c r="A290">
        <v>2019</v>
      </c>
      <c r="B290" t="s">
        <v>223</v>
      </c>
      <c r="C290" t="s">
        <v>222</v>
      </c>
      <c r="D290">
        <v>9</v>
      </c>
      <c r="E290" t="s">
        <v>224</v>
      </c>
      <c r="F290" s="22">
        <v>28426.53</v>
      </c>
      <c r="G290" s="22">
        <v>221.89</v>
      </c>
      <c r="H290" s="22">
        <v>49.2</v>
      </c>
      <c r="I290" s="22">
        <v>0</v>
      </c>
      <c r="J290" s="22">
        <v>-96.69</v>
      </c>
      <c r="K290" s="22">
        <v>2.52</v>
      </c>
      <c r="L290" s="22">
        <v>0</v>
      </c>
      <c r="M290" s="22">
        <v>28.77</v>
      </c>
      <c r="N290" s="22">
        <v>-147.5</v>
      </c>
      <c r="O290" s="22">
        <v>0</v>
      </c>
      <c r="P290" s="22">
        <v>0</v>
      </c>
      <c r="Q290" s="22">
        <v>0</v>
      </c>
      <c r="R290" s="22">
        <v>28474.61</v>
      </c>
      <c r="S290">
        <v>0</v>
      </c>
      <c r="T290" s="21">
        <v>0.49857499999999999</v>
      </c>
    </row>
    <row r="291" spans="1:20" x14ac:dyDescent="0.25">
      <c r="A291">
        <v>2019</v>
      </c>
      <c r="B291" t="s">
        <v>223</v>
      </c>
      <c r="C291" t="s">
        <v>222</v>
      </c>
      <c r="D291">
        <v>10</v>
      </c>
      <c r="E291" t="s">
        <v>161</v>
      </c>
      <c r="F291" s="22">
        <v>2357.02</v>
      </c>
      <c r="G291" s="22">
        <v>18.399999999999999</v>
      </c>
      <c r="H291" s="22">
        <v>4.08</v>
      </c>
      <c r="I291" s="22">
        <v>0</v>
      </c>
      <c r="J291" s="22">
        <v>-8.02</v>
      </c>
      <c r="K291" s="22">
        <v>0.21</v>
      </c>
      <c r="L291" s="22">
        <v>0</v>
      </c>
      <c r="M291" s="22">
        <v>2.39</v>
      </c>
      <c r="N291" s="22">
        <v>-12.23</v>
      </c>
      <c r="O291" s="22">
        <v>0</v>
      </c>
      <c r="P291" s="22">
        <v>0</v>
      </c>
      <c r="Q291" s="22">
        <v>0</v>
      </c>
      <c r="R291" s="22">
        <v>2361</v>
      </c>
      <c r="S291">
        <v>0</v>
      </c>
      <c r="T291" s="21">
        <v>4.1340000000000002E-2</v>
      </c>
    </row>
    <row r="292" spans="1:20" x14ac:dyDescent="0.25">
      <c r="A292">
        <v>2019</v>
      </c>
      <c r="B292" t="s">
        <v>223</v>
      </c>
      <c r="C292" t="s">
        <v>222</v>
      </c>
      <c r="D292">
        <v>27</v>
      </c>
      <c r="E292" t="s">
        <v>149</v>
      </c>
      <c r="F292" s="22">
        <v>162.55000000000001</v>
      </c>
      <c r="G292" s="22">
        <v>1.27</v>
      </c>
      <c r="H292" s="22">
        <v>0.28999999999999998</v>
      </c>
      <c r="I292" s="22">
        <v>0</v>
      </c>
      <c r="J292" s="22">
        <v>-0.55000000000000004</v>
      </c>
      <c r="K292" s="22">
        <v>0.01</v>
      </c>
      <c r="L292" s="22">
        <v>0</v>
      </c>
      <c r="M292" s="22">
        <v>0.16</v>
      </c>
      <c r="N292" s="22">
        <v>-0.84</v>
      </c>
      <c r="O292" s="22">
        <v>0</v>
      </c>
      <c r="P292" s="22">
        <v>0</v>
      </c>
      <c r="Q292" s="22">
        <v>0</v>
      </c>
      <c r="R292" s="22">
        <v>162.84</v>
      </c>
      <c r="S292">
        <v>0</v>
      </c>
      <c r="T292" s="21">
        <v>2.8509999999999998E-3</v>
      </c>
    </row>
    <row r="293" spans="1:20" x14ac:dyDescent="0.25">
      <c r="A293">
        <v>2019</v>
      </c>
      <c r="B293" t="s">
        <v>223</v>
      </c>
      <c r="C293" t="s">
        <v>222</v>
      </c>
      <c r="D293">
        <v>35</v>
      </c>
      <c r="E293" t="s">
        <v>146</v>
      </c>
      <c r="F293" s="22">
        <v>1828.72</v>
      </c>
      <c r="G293" s="22">
        <v>14.27</v>
      </c>
      <c r="H293" s="22">
        <v>3.17</v>
      </c>
      <c r="I293" s="22">
        <v>0</v>
      </c>
      <c r="J293" s="22">
        <v>-6.22</v>
      </c>
      <c r="K293" s="22">
        <v>0.16</v>
      </c>
      <c r="L293" s="22">
        <v>0</v>
      </c>
      <c r="M293" s="22">
        <v>1.85</v>
      </c>
      <c r="N293" s="22">
        <v>-9.49</v>
      </c>
      <c r="O293" s="22">
        <v>0</v>
      </c>
      <c r="P293" s="22">
        <v>0</v>
      </c>
      <c r="Q293" s="22">
        <v>0</v>
      </c>
      <c r="R293" s="22">
        <v>1831.82</v>
      </c>
      <c r="S293">
        <v>0</v>
      </c>
      <c r="T293" s="21">
        <v>3.2073999999999998E-2</v>
      </c>
    </row>
    <row r="294" spans="1:20" x14ac:dyDescent="0.25">
      <c r="A294">
        <v>2019</v>
      </c>
      <c r="B294" t="s">
        <v>221</v>
      </c>
      <c r="C294" t="s">
        <v>61</v>
      </c>
      <c r="D294">
        <v>1</v>
      </c>
      <c r="E294" t="s">
        <v>137</v>
      </c>
      <c r="F294" s="22">
        <v>90001.26</v>
      </c>
      <c r="G294" s="22">
        <v>86.54</v>
      </c>
      <c r="H294" s="22">
        <v>-9.56</v>
      </c>
      <c r="I294" s="22">
        <v>12.98</v>
      </c>
      <c r="J294" s="22">
        <v>-465.73</v>
      </c>
      <c r="K294" s="22">
        <v>8.5299999999999994</v>
      </c>
      <c r="L294" s="22">
        <v>0</v>
      </c>
      <c r="M294" s="22">
        <v>360.19</v>
      </c>
      <c r="N294" s="22">
        <v>-3376.02</v>
      </c>
      <c r="O294" s="22">
        <v>0</v>
      </c>
      <c r="P294" s="22">
        <v>0</v>
      </c>
      <c r="Q294" s="22">
        <v>0</v>
      </c>
      <c r="R294" s="22">
        <v>86595.17</v>
      </c>
      <c r="S294">
        <v>0</v>
      </c>
      <c r="T294" s="21">
        <v>8.7046999999999999E-2</v>
      </c>
    </row>
    <row r="295" spans="1:20" x14ac:dyDescent="0.25">
      <c r="A295">
        <v>2019</v>
      </c>
      <c r="B295" t="s">
        <v>221</v>
      </c>
      <c r="C295" t="s">
        <v>61</v>
      </c>
      <c r="D295">
        <v>5</v>
      </c>
      <c r="E295" t="s">
        <v>162</v>
      </c>
      <c r="F295" s="22">
        <v>60000.5</v>
      </c>
      <c r="G295" s="22">
        <v>57.71</v>
      </c>
      <c r="H295" s="22">
        <v>-6.39</v>
      </c>
      <c r="I295" s="22">
        <v>8.65</v>
      </c>
      <c r="J295" s="22">
        <v>-310.48</v>
      </c>
      <c r="K295" s="22">
        <v>5.68</v>
      </c>
      <c r="L295" s="22">
        <v>0</v>
      </c>
      <c r="M295" s="22">
        <v>240.12</v>
      </c>
      <c r="N295" s="22">
        <v>-2250.66</v>
      </c>
      <c r="O295" s="22">
        <v>0</v>
      </c>
      <c r="P295" s="22">
        <v>0</v>
      </c>
      <c r="Q295" s="22">
        <v>0</v>
      </c>
      <c r="R295" s="22">
        <v>57729.75</v>
      </c>
      <c r="S295">
        <v>0</v>
      </c>
      <c r="T295" s="21">
        <v>5.8030999999999999E-2</v>
      </c>
    </row>
    <row r="296" spans="1:20" x14ac:dyDescent="0.25">
      <c r="A296">
        <v>2019</v>
      </c>
      <c r="B296" t="s">
        <v>221</v>
      </c>
      <c r="C296" t="s">
        <v>61</v>
      </c>
      <c r="D296">
        <v>7</v>
      </c>
      <c r="E296" t="s">
        <v>190</v>
      </c>
      <c r="F296" s="22">
        <v>0</v>
      </c>
      <c r="G296" s="22">
        <v>0</v>
      </c>
      <c r="H296" s="22">
        <v>0</v>
      </c>
      <c r="I296" s="22">
        <v>0</v>
      </c>
      <c r="J296" s="22">
        <v>0</v>
      </c>
      <c r="K296" s="22">
        <v>0</v>
      </c>
      <c r="L296" s="22">
        <v>0</v>
      </c>
      <c r="M296" s="22">
        <v>0</v>
      </c>
      <c r="N296" s="22">
        <v>0</v>
      </c>
      <c r="O296" s="22">
        <v>58630.1</v>
      </c>
      <c r="P296" s="22">
        <v>0</v>
      </c>
      <c r="Q296" s="22">
        <v>0</v>
      </c>
      <c r="R296" s="22">
        <v>58630.1</v>
      </c>
      <c r="S296">
        <v>0</v>
      </c>
      <c r="T296" s="21">
        <v>0</v>
      </c>
    </row>
    <row r="297" spans="1:20" x14ac:dyDescent="0.25">
      <c r="A297">
        <v>2019</v>
      </c>
      <c r="B297" t="s">
        <v>221</v>
      </c>
      <c r="C297" t="s">
        <v>61</v>
      </c>
      <c r="D297">
        <v>12</v>
      </c>
      <c r="E297" t="s">
        <v>197</v>
      </c>
      <c r="F297" s="22">
        <v>20000.509999999998</v>
      </c>
      <c r="G297" s="22">
        <v>19.239999999999998</v>
      </c>
      <c r="H297" s="22">
        <v>-2.13</v>
      </c>
      <c r="I297" s="22">
        <v>2.88</v>
      </c>
      <c r="J297" s="22">
        <v>-103.5</v>
      </c>
      <c r="K297" s="22">
        <v>1.89</v>
      </c>
      <c r="L297" s="22">
        <v>0</v>
      </c>
      <c r="M297" s="22">
        <v>80.040000000000006</v>
      </c>
      <c r="N297" s="22">
        <v>-750.23</v>
      </c>
      <c r="O297" s="22">
        <v>0</v>
      </c>
      <c r="P297" s="22">
        <v>0</v>
      </c>
      <c r="Q297" s="22">
        <v>0</v>
      </c>
      <c r="R297" s="22">
        <v>19243.57</v>
      </c>
      <c r="S297">
        <v>0</v>
      </c>
      <c r="T297" s="21">
        <v>1.9344E-2</v>
      </c>
    </row>
    <row r="298" spans="1:20" x14ac:dyDescent="0.25">
      <c r="A298">
        <v>2019</v>
      </c>
      <c r="B298" t="s">
        <v>221</v>
      </c>
      <c r="C298" t="s">
        <v>61</v>
      </c>
      <c r="D298">
        <v>13</v>
      </c>
      <c r="E298" t="s">
        <v>196</v>
      </c>
      <c r="F298" s="22">
        <v>124971.14</v>
      </c>
      <c r="G298" s="22">
        <v>120.2</v>
      </c>
      <c r="H298" s="22">
        <v>-13.29</v>
      </c>
      <c r="I298" s="22">
        <v>18.02</v>
      </c>
      <c r="J298" s="22">
        <v>-646.69000000000005</v>
      </c>
      <c r="K298" s="22">
        <v>11.84</v>
      </c>
      <c r="L298" s="22">
        <v>0</v>
      </c>
      <c r="M298" s="22">
        <v>500.14</v>
      </c>
      <c r="N298" s="22">
        <v>-4687.76</v>
      </c>
      <c r="O298" s="22">
        <v>0</v>
      </c>
      <c r="P298" s="22">
        <v>0</v>
      </c>
      <c r="Q298" s="22">
        <v>0</v>
      </c>
      <c r="R298" s="22">
        <v>120241.56</v>
      </c>
      <c r="S298">
        <v>0</v>
      </c>
      <c r="T298" s="21">
        <v>0.120869</v>
      </c>
    </row>
    <row r="299" spans="1:20" x14ac:dyDescent="0.25">
      <c r="A299">
        <v>2019</v>
      </c>
      <c r="B299" t="s">
        <v>221</v>
      </c>
      <c r="C299" t="s">
        <v>61</v>
      </c>
      <c r="D299">
        <v>14</v>
      </c>
      <c r="E299" t="s">
        <v>172</v>
      </c>
      <c r="F299" s="22">
        <v>20000.509999999998</v>
      </c>
      <c r="G299" s="22">
        <v>19.239999999999998</v>
      </c>
      <c r="H299" s="22">
        <v>-2.13</v>
      </c>
      <c r="I299" s="22">
        <v>2.88</v>
      </c>
      <c r="J299" s="22">
        <v>-103.5</v>
      </c>
      <c r="K299" s="22">
        <v>1.89</v>
      </c>
      <c r="L299" s="22">
        <v>0</v>
      </c>
      <c r="M299" s="22">
        <v>80.040000000000006</v>
      </c>
      <c r="N299" s="22">
        <v>-750.23</v>
      </c>
      <c r="O299" s="22">
        <v>0</v>
      </c>
      <c r="P299" s="22">
        <v>0</v>
      </c>
      <c r="Q299" s="22">
        <v>0</v>
      </c>
      <c r="R299" s="22">
        <v>19243.57</v>
      </c>
      <c r="S299">
        <v>0</v>
      </c>
      <c r="T299" s="21">
        <v>1.9344E-2</v>
      </c>
    </row>
    <row r="300" spans="1:20" x14ac:dyDescent="0.25">
      <c r="A300">
        <v>2019</v>
      </c>
      <c r="B300" t="s">
        <v>221</v>
      </c>
      <c r="C300" t="s">
        <v>61</v>
      </c>
      <c r="D300">
        <v>15</v>
      </c>
      <c r="E300" t="s">
        <v>195</v>
      </c>
      <c r="F300" s="22">
        <v>302027.96999999997</v>
      </c>
      <c r="G300" s="22">
        <v>290.5</v>
      </c>
      <c r="H300" s="22">
        <v>-32.1</v>
      </c>
      <c r="I300" s="22">
        <v>43.55</v>
      </c>
      <c r="J300" s="22">
        <v>-1562.9</v>
      </c>
      <c r="K300" s="22">
        <v>28.6</v>
      </c>
      <c r="L300" s="22">
        <v>0</v>
      </c>
      <c r="M300" s="22">
        <v>1208.72</v>
      </c>
      <c r="N300" s="22">
        <v>-11329.29</v>
      </c>
      <c r="O300" s="22">
        <v>0</v>
      </c>
      <c r="P300" s="22">
        <v>0</v>
      </c>
      <c r="Q300" s="22">
        <v>0</v>
      </c>
      <c r="R300" s="22">
        <v>290597.64</v>
      </c>
      <c r="S300">
        <v>0</v>
      </c>
      <c r="T300" s="21">
        <v>0.29211399999999998</v>
      </c>
    </row>
    <row r="301" spans="1:20" x14ac:dyDescent="0.25">
      <c r="A301">
        <v>2019</v>
      </c>
      <c r="B301" t="s">
        <v>221</v>
      </c>
      <c r="C301" t="s">
        <v>61</v>
      </c>
      <c r="D301">
        <v>19</v>
      </c>
      <c r="E301" t="s">
        <v>194</v>
      </c>
      <c r="F301" s="22">
        <v>0</v>
      </c>
      <c r="G301" s="22">
        <v>0</v>
      </c>
      <c r="H301" s="22">
        <v>0</v>
      </c>
      <c r="I301" s="22">
        <v>0</v>
      </c>
      <c r="J301" s="22">
        <v>0</v>
      </c>
      <c r="K301" s="22">
        <v>0</v>
      </c>
      <c r="L301" s="22">
        <v>0</v>
      </c>
      <c r="M301" s="22">
        <v>0</v>
      </c>
      <c r="N301" s="22">
        <v>0</v>
      </c>
      <c r="O301" s="22">
        <v>0</v>
      </c>
      <c r="P301" s="22">
        <v>0</v>
      </c>
      <c r="Q301" s="22">
        <v>0</v>
      </c>
      <c r="R301" s="22">
        <v>0</v>
      </c>
      <c r="S301">
        <v>0</v>
      </c>
      <c r="T301" s="21">
        <v>0</v>
      </c>
    </row>
    <row r="302" spans="1:20" x14ac:dyDescent="0.25">
      <c r="A302">
        <v>2019</v>
      </c>
      <c r="B302" t="s">
        <v>221</v>
      </c>
      <c r="C302" t="s">
        <v>61</v>
      </c>
      <c r="D302">
        <v>27</v>
      </c>
      <c r="E302" t="s">
        <v>149</v>
      </c>
      <c r="F302" s="22">
        <v>14969.36</v>
      </c>
      <c r="G302" s="22">
        <v>14.4</v>
      </c>
      <c r="H302" s="22">
        <v>-1.59</v>
      </c>
      <c r="I302" s="22">
        <v>2.16</v>
      </c>
      <c r="J302" s="22">
        <v>-77.459999999999994</v>
      </c>
      <c r="K302" s="22">
        <v>1.42</v>
      </c>
      <c r="L302" s="22">
        <v>0</v>
      </c>
      <c r="M302" s="22">
        <v>59.91</v>
      </c>
      <c r="N302" s="22">
        <v>-561.51</v>
      </c>
      <c r="O302" s="22">
        <v>0</v>
      </c>
      <c r="P302" s="22">
        <v>0</v>
      </c>
      <c r="Q302" s="22">
        <v>0</v>
      </c>
      <c r="R302" s="22">
        <v>14402.84</v>
      </c>
      <c r="S302">
        <v>0</v>
      </c>
      <c r="T302" s="21">
        <v>1.4478E-2</v>
      </c>
    </row>
    <row r="303" spans="1:20" x14ac:dyDescent="0.25">
      <c r="A303">
        <v>2019</v>
      </c>
      <c r="B303" t="s">
        <v>221</v>
      </c>
      <c r="C303" t="s">
        <v>61</v>
      </c>
      <c r="D303">
        <v>35</v>
      </c>
      <c r="E303" t="s">
        <v>146</v>
      </c>
      <c r="F303" s="22">
        <v>324973.14</v>
      </c>
      <c r="G303" s="22">
        <v>312.57</v>
      </c>
      <c r="H303" s="22">
        <v>-34.54</v>
      </c>
      <c r="I303" s="22">
        <v>46.85</v>
      </c>
      <c r="J303" s="22">
        <v>-1681.64</v>
      </c>
      <c r="K303" s="22">
        <v>30.78</v>
      </c>
      <c r="L303" s="22">
        <v>0</v>
      </c>
      <c r="M303" s="22">
        <v>1300.54</v>
      </c>
      <c r="N303" s="22">
        <v>-12189.97</v>
      </c>
      <c r="O303" s="22">
        <v>0</v>
      </c>
      <c r="P303" s="22">
        <v>0</v>
      </c>
      <c r="Q303" s="22">
        <v>0</v>
      </c>
      <c r="R303" s="22">
        <v>312674.44</v>
      </c>
      <c r="S303">
        <v>0</v>
      </c>
      <c r="T303" s="21">
        <v>0.31430599999999997</v>
      </c>
    </row>
    <row r="304" spans="1:20" x14ac:dyDescent="0.25">
      <c r="A304">
        <v>2019</v>
      </c>
      <c r="B304" t="s">
        <v>221</v>
      </c>
      <c r="C304" t="s">
        <v>61</v>
      </c>
      <c r="D304">
        <v>46</v>
      </c>
      <c r="E304" t="s">
        <v>185</v>
      </c>
      <c r="F304" s="22">
        <v>0</v>
      </c>
      <c r="G304" s="22">
        <v>0</v>
      </c>
      <c r="H304" s="22">
        <v>0</v>
      </c>
      <c r="I304" s="22">
        <v>0</v>
      </c>
      <c r="J304" s="22">
        <v>0</v>
      </c>
      <c r="K304" s="22">
        <v>0</v>
      </c>
      <c r="L304" s="22">
        <v>0</v>
      </c>
      <c r="M304" s="22">
        <v>0</v>
      </c>
      <c r="N304" s="22">
        <v>0</v>
      </c>
      <c r="O304" s="22">
        <v>0</v>
      </c>
      <c r="P304" s="22">
        <v>0</v>
      </c>
      <c r="Q304" s="22">
        <v>0</v>
      </c>
      <c r="R304" s="22">
        <v>0</v>
      </c>
      <c r="S304">
        <v>0</v>
      </c>
      <c r="T304" s="21">
        <v>0</v>
      </c>
    </row>
    <row r="305" spans="1:20" x14ac:dyDescent="0.25">
      <c r="A305">
        <v>2019</v>
      </c>
      <c r="B305" t="s">
        <v>221</v>
      </c>
      <c r="C305" t="s">
        <v>61</v>
      </c>
      <c r="D305">
        <v>47</v>
      </c>
      <c r="E305" t="s">
        <v>159</v>
      </c>
      <c r="F305" s="22">
        <v>53988.14</v>
      </c>
      <c r="G305" s="22">
        <v>51.93</v>
      </c>
      <c r="H305" s="22">
        <v>-5.73</v>
      </c>
      <c r="I305" s="22">
        <v>7.78</v>
      </c>
      <c r="J305" s="22">
        <v>-279.37</v>
      </c>
      <c r="K305" s="22">
        <v>5.1100000000000003</v>
      </c>
      <c r="L305" s="22">
        <v>0</v>
      </c>
      <c r="M305" s="22">
        <v>216.06</v>
      </c>
      <c r="N305" s="22">
        <v>-2025.13</v>
      </c>
      <c r="O305" s="22">
        <v>0</v>
      </c>
      <c r="P305" s="22">
        <v>0</v>
      </c>
      <c r="Q305" s="22">
        <v>0</v>
      </c>
      <c r="R305" s="22">
        <v>51944.95</v>
      </c>
      <c r="S305">
        <v>0</v>
      </c>
      <c r="T305" s="21">
        <v>5.2215999999999999E-2</v>
      </c>
    </row>
    <row r="306" spans="1:20" x14ac:dyDescent="0.25">
      <c r="A306">
        <v>2019</v>
      </c>
      <c r="B306" t="s">
        <v>221</v>
      </c>
      <c r="C306" t="s">
        <v>61</v>
      </c>
      <c r="D306">
        <v>48</v>
      </c>
      <c r="E306" t="s">
        <v>193</v>
      </c>
      <c r="F306" s="22">
        <v>0</v>
      </c>
      <c r="G306" s="22">
        <v>0</v>
      </c>
      <c r="H306" s="22">
        <v>0</v>
      </c>
      <c r="I306" s="22">
        <v>0</v>
      </c>
      <c r="J306" s="22">
        <v>0</v>
      </c>
      <c r="K306" s="22">
        <v>0</v>
      </c>
      <c r="L306" s="22">
        <v>0</v>
      </c>
      <c r="M306" s="22">
        <v>0</v>
      </c>
      <c r="N306" s="22">
        <v>0</v>
      </c>
      <c r="O306" s="22">
        <v>0</v>
      </c>
      <c r="P306" s="22">
        <v>0</v>
      </c>
      <c r="Q306" s="22">
        <v>0</v>
      </c>
      <c r="R306" s="22">
        <v>0</v>
      </c>
      <c r="S306">
        <v>0</v>
      </c>
      <c r="T306" s="21">
        <v>0</v>
      </c>
    </row>
    <row r="307" spans="1:20" x14ac:dyDescent="0.25">
      <c r="A307">
        <v>2019</v>
      </c>
      <c r="B307" t="s">
        <v>221</v>
      </c>
      <c r="C307" t="s">
        <v>61</v>
      </c>
      <c r="D307">
        <v>71</v>
      </c>
      <c r="E307" t="s">
        <v>191</v>
      </c>
      <c r="F307" s="22">
        <v>23006.17</v>
      </c>
      <c r="G307" s="22">
        <v>22.13</v>
      </c>
      <c r="H307" s="22">
        <v>-2.4500000000000002</v>
      </c>
      <c r="I307" s="22">
        <v>3.32</v>
      </c>
      <c r="J307" s="22">
        <v>-119.05</v>
      </c>
      <c r="K307" s="22">
        <v>2.1800000000000002</v>
      </c>
      <c r="L307" s="22">
        <v>0</v>
      </c>
      <c r="M307" s="22">
        <v>92.07</v>
      </c>
      <c r="N307" s="22">
        <v>-862.98</v>
      </c>
      <c r="O307" s="22">
        <v>0</v>
      </c>
      <c r="P307" s="22">
        <v>0</v>
      </c>
      <c r="Q307" s="22">
        <v>0</v>
      </c>
      <c r="R307" s="22">
        <v>22135.5</v>
      </c>
      <c r="S307">
        <v>0</v>
      </c>
      <c r="T307" s="21">
        <v>2.2251E-2</v>
      </c>
    </row>
    <row r="308" spans="1:20" x14ac:dyDescent="0.25">
      <c r="A308">
        <v>2019</v>
      </c>
      <c r="B308" t="s">
        <v>220</v>
      </c>
      <c r="C308" t="s">
        <v>62</v>
      </c>
      <c r="D308">
        <v>1</v>
      </c>
      <c r="E308" t="s">
        <v>137</v>
      </c>
      <c r="F308" s="22">
        <v>2451.4299999999998</v>
      </c>
      <c r="G308" s="22">
        <v>28.95</v>
      </c>
      <c r="H308" s="22">
        <v>9.6999999999999993</v>
      </c>
      <c r="I308" s="22">
        <v>0</v>
      </c>
      <c r="J308" s="22">
        <v>0</v>
      </c>
      <c r="K308" s="22">
        <v>0.27</v>
      </c>
      <c r="L308" s="22">
        <v>0</v>
      </c>
      <c r="M308" s="22">
        <v>82.43</v>
      </c>
      <c r="N308" s="22">
        <v>-59.36</v>
      </c>
      <c r="O308" s="22">
        <v>0</v>
      </c>
      <c r="P308" s="22">
        <v>0</v>
      </c>
      <c r="Q308" s="22">
        <v>0</v>
      </c>
      <c r="R308" s="22">
        <v>2511.15</v>
      </c>
      <c r="S308">
        <v>0</v>
      </c>
      <c r="T308" s="21">
        <v>0.26461000000000001</v>
      </c>
    </row>
    <row r="309" spans="1:20" x14ac:dyDescent="0.25">
      <c r="A309">
        <v>2019</v>
      </c>
      <c r="B309" t="s">
        <v>220</v>
      </c>
      <c r="C309" t="s">
        <v>62</v>
      </c>
      <c r="D309">
        <v>7</v>
      </c>
      <c r="E309" t="s">
        <v>190</v>
      </c>
      <c r="F309" s="22">
        <v>0</v>
      </c>
      <c r="G309" s="22">
        <v>0</v>
      </c>
      <c r="H309" s="22">
        <v>0</v>
      </c>
      <c r="I309" s="22">
        <v>0</v>
      </c>
      <c r="J309" s="22">
        <v>0</v>
      </c>
      <c r="K309" s="22">
        <v>0</v>
      </c>
      <c r="L309" s="22">
        <v>0</v>
      </c>
      <c r="M309" s="22">
        <v>0</v>
      </c>
      <c r="N309" s="22">
        <v>0</v>
      </c>
      <c r="O309" s="22">
        <v>1686.2</v>
      </c>
      <c r="P309" s="22">
        <v>0</v>
      </c>
      <c r="Q309" s="22">
        <v>0</v>
      </c>
      <c r="R309" s="22">
        <v>1686.2</v>
      </c>
      <c r="S309">
        <v>0</v>
      </c>
      <c r="T309" s="21">
        <v>0</v>
      </c>
    </row>
    <row r="310" spans="1:20" x14ac:dyDescent="0.25">
      <c r="A310">
        <v>2019</v>
      </c>
      <c r="B310" t="s">
        <v>220</v>
      </c>
      <c r="C310" t="s">
        <v>62</v>
      </c>
      <c r="D310">
        <v>12</v>
      </c>
      <c r="E310" t="s">
        <v>197</v>
      </c>
      <c r="F310" s="22">
        <v>636.66999999999996</v>
      </c>
      <c r="G310" s="22">
        <v>7.52</v>
      </c>
      <c r="H310" s="22">
        <v>2.52</v>
      </c>
      <c r="I310" s="22">
        <v>0</v>
      </c>
      <c r="J310" s="22">
        <v>0</v>
      </c>
      <c r="K310" s="22">
        <v>7.0000000000000007E-2</v>
      </c>
      <c r="L310" s="22">
        <v>0</v>
      </c>
      <c r="M310" s="22">
        <v>21.41</v>
      </c>
      <c r="N310" s="22">
        <v>-15.42</v>
      </c>
      <c r="O310" s="22">
        <v>0</v>
      </c>
      <c r="P310" s="22">
        <v>0</v>
      </c>
      <c r="Q310" s="22">
        <v>0</v>
      </c>
      <c r="R310" s="22">
        <v>652.19000000000005</v>
      </c>
      <c r="S310">
        <v>0</v>
      </c>
      <c r="T310" s="21">
        <v>6.8723000000000006E-2</v>
      </c>
    </row>
    <row r="311" spans="1:20" x14ac:dyDescent="0.25">
      <c r="A311">
        <v>2019</v>
      </c>
      <c r="B311" t="s">
        <v>220</v>
      </c>
      <c r="C311" t="s">
        <v>62</v>
      </c>
      <c r="D311">
        <v>27</v>
      </c>
      <c r="E311" t="s">
        <v>149</v>
      </c>
      <c r="F311" s="22">
        <v>1047.52</v>
      </c>
      <c r="G311" s="22">
        <v>12.37</v>
      </c>
      <c r="H311" s="22">
        <v>4.1500000000000004</v>
      </c>
      <c r="I311" s="22">
        <v>0</v>
      </c>
      <c r="J311" s="22">
        <v>0</v>
      </c>
      <c r="K311" s="22">
        <v>0.12</v>
      </c>
      <c r="L311" s="22">
        <v>0</v>
      </c>
      <c r="M311" s="22">
        <v>35.229999999999997</v>
      </c>
      <c r="N311" s="22">
        <v>-25.37</v>
      </c>
      <c r="O311" s="22">
        <v>0</v>
      </c>
      <c r="P311" s="22">
        <v>0</v>
      </c>
      <c r="Q311" s="22">
        <v>0</v>
      </c>
      <c r="R311" s="22">
        <v>1073.05</v>
      </c>
      <c r="S311">
        <v>0</v>
      </c>
      <c r="T311" s="21">
        <v>0.11307</v>
      </c>
    </row>
    <row r="312" spans="1:20" x14ac:dyDescent="0.25">
      <c r="A312">
        <v>2019</v>
      </c>
      <c r="B312" t="s">
        <v>220</v>
      </c>
      <c r="C312" t="s">
        <v>62</v>
      </c>
      <c r="D312">
        <v>35</v>
      </c>
      <c r="E312" t="s">
        <v>146</v>
      </c>
      <c r="F312" s="22">
        <v>3137.07</v>
      </c>
      <c r="G312" s="22">
        <v>37.06</v>
      </c>
      <c r="H312" s="22">
        <v>12.42</v>
      </c>
      <c r="I312" s="22">
        <v>0</v>
      </c>
      <c r="J312" s="22">
        <v>0</v>
      </c>
      <c r="K312" s="22">
        <v>0.35</v>
      </c>
      <c r="L312" s="22">
        <v>0</v>
      </c>
      <c r="M312" s="22">
        <v>105.49</v>
      </c>
      <c r="N312" s="22">
        <v>-75.97</v>
      </c>
      <c r="O312" s="22">
        <v>0</v>
      </c>
      <c r="P312" s="22">
        <v>0</v>
      </c>
      <c r="Q312" s="22">
        <v>0</v>
      </c>
      <c r="R312" s="22">
        <v>3213.53</v>
      </c>
      <c r="S312">
        <v>0</v>
      </c>
      <c r="T312" s="21">
        <v>0.338619</v>
      </c>
    </row>
    <row r="313" spans="1:20" x14ac:dyDescent="0.25">
      <c r="A313">
        <v>2019</v>
      </c>
      <c r="B313" t="s">
        <v>220</v>
      </c>
      <c r="C313" t="s">
        <v>62</v>
      </c>
      <c r="D313">
        <v>42</v>
      </c>
      <c r="E313" t="s">
        <v>214</v>
      </c>
      <c r="F313" s="22">
        <v>737.34</v>
      </c>
      <c r="G313" s="22">
        <v>8.7100000000000009</v>
      </c>
      <c r="H313" s="22">
        <v>2.92</v>
      </c>
      <c r="I313" s="22">
        <v>0</v>
      </c>
      <c r="J313" s="22">
        <v>0</v>
      </c>
      <c r="K313" s="22">
        <v>0.08</v>
      </c>
      <c r="L313" s="22">
        <v>0</v>
      </c>
      <c r="M313" s="22">
        <v>24.8</v>
      </c>
      <c r="N313" s="22">
        <v>-17.86</v>
      </c>
      <c r="O313" s="22">
        <v>0</v>
      </c>
      <c r="P313" s="22">
        <v>0</v>
      </c>
      <c r="Q313" s="22">
        <v>0</v>
      </c>
      <c r="R313" s="22">
        <v>755.31</v>
      </c>
      <c r="S313">
        <v>0</v>
      </c>
      <c r="T313" s="21">
        <v>7.9588999999999993E-2</v>
      </c>
    </row>
    <row r="314" spans="1:20" x14ac:dyDescent="0.25">
      <c r="A314">
        <v>2019</v>
      </c>
      <c r="B314" t="s">
        <v>220</v>
      </c>
      <c r="C314" t="s">
        <v>62</v>
      </c>
      <c r="D314">
        <v>47</v>
      </c>
      <c r="E314" t="s">
        <v>159</v>
      </c>
      <c r="F314" s="22">
        <v>1254.29</v>
      </c>
      <c r="G314" s="22">
        <v>14.82</v>
      </c>
      <c r="H314" s="22">
        <v>4.96</v>
      </c>
      <c r="I314" s="22">
        <v>0</v>
      </c>
      <c r="J314" s="22">
        <v>0</v>
      </c>
      <c r="K314" s="22">
        <v>0.14000000000000001</v>
      </c>
      <c r="L314" s="22">
        <v>0</v>
      </c>
      <c r="M314" s="22">
        <v>42.18</v>
      </c>
      <c r="N314" s="22">
        <v>-30.37</v>
      </c>
      <c r="O314" s="22">
        <v>0</v>
      </c>
      <c r="P314" s="22">
        <v>0</v>
      </c>
      <c r="Q314" s="22">
        <v>0</v>
      </c>
      <c r="R314" s="22">
        <v>1284.8499999999999</v>
      </c>
      <c r="S314">
        <v>0</v>
      </c>
      <c r="T314" s="21">
        <v>0.13538900000000001</v>
      </c>
    </row>
    <row r="315" spans="1:20" x14ac:dyDescent="0.25">
      <c r="A315">
        <v>2019</v>
      </c>
      <c r="B315" t="s">
        <v>219</v>
      </c>
      <c r="C315" t="s">
        <v>63</v>
      </c>
      <c r="D315">
        <v>1</v>
      </c>
      <c r="E315" t="s">
        <v>137</v>
      </c>
      <c r="F315" s="22">
        <v>46105.97</v>
      </c>
      <c r="G315" s="22">
        <v>182.12</v>
      </c>
      <c r="H315" s="22">
        <v>-27.77</v>
      </c>
      <c r="I315" s="22">
        <v>0</v>
      </c>
      <c r="J315" s="22">
        <v>-237.95</v>
      </c>
      <c r="K315" s="22">
        <v>4.37</v>
      </c>
      <c r="L315" s="22">
        <v>0</v>
      </c>
      <c r="M315" s="22">
        <v>219.74</v>
      </c>
      <c r="N315" s="22">
        <v>-495.23</v>
      </c>
      <c r="O315" s="22">
        <v>0</v>
      </c>
      <c r="P315" s="22">
        <v>0</v>
      </c>
      <c r="Q315" s="22">
        <v>0</v>
      </c>
      <c r="R315" s="22">
        <v>45733.440000000002</v>
      </c>
      <c r="S315">
        <v>0</v>
      </c>
      <c r="T315" s="21">
        <v>0.136543</v>
      </c>
    </row>
    <row r="316" spans="1:20" x14ac:dyDescent="0.25">
      <c r="A316">
        <v>2019</v>
      </c>
      <c r="B316" t="s">
        <v>219</v>
      </c>
      <c r="C316" t="s">
        <v>63</v>
      </c>
      <c r="D316">
        <v>5</v>
      </c>
      <c r="E316" t="s">
        <v>162</v>
      </c>
      <c r="F316" s="22">
        <v>100392.89</v>
      </c>
      <c r="G316" s="22">
        <v>396.56</v>
      </c>
      <c r="H316" s="22">
        <v>-60.43</v>
      </c>
      <c r="I316" s="22">
        <v>0</v>
      </c>
      <c r="J316" s="22">
        <v>-518.14</v>
      </c>
      <c r="K316" s="22">
        <v>9.52</v>
      </c>
      <c r="L316" s="22">
        <v>0</v>
      </c>
      <c r="M316" s="22">
        <v>478.48</v>
      </c>
      <c r="N316" s="22">
        <v>-1078.33</v>
      </c>
      <c r="O316" s="22">
        <v>0</v>
      </c>
      <c r="P316" s="22">
        <v>0</v>
      </c>
      <c r="Q316" s="22">
        <v>0</v>
      </c>
      <c r="R316" s="22">
        <v>99581.759999999995</v>
      </c>
      <c r="S316">
        <v>0</v>
      </c>
      <c r="T316" s="21">
        <v>0.29731400000000002</v>
      </c>
    </row>
    <row r="317" spans="1:20" x14ac:dyDescent="0.25">
      <c r="A317">
        <v>2019</v>
      </c>
      <c r="B317" t="s">
        <v>219</v>
      </c>
      <c r="C317" t="s">
        <v>63</v>
      </c>
      <c r="D317">
        <v>7</v>
      </c>
      <c r="E317" t="s">
        <v>190</v>
      </c>
      <c r="F317" s="22">
        <v>0</v>
      </c>
      <c r="G317" s="22">
        <v>0</v>
      </c>
      <c r="H317" s="22">
        <v>0</v>
      </c>
      <c r="I317" s="22">
        <v>0</v>
      </c>
      <c r="J317" s="22">
        <v>0</v>
      </c>
      <c r="K317" s="22">
        <v>0</v>
      </c>
      <c r="L317" s="22">
        <v>0</v>
      </c>
      <c r="M317" s="22">
        <v>0</v>
      </c>
      <c r="N317" s="22">
        <v>0</v>
      </c>
      <c r="O317" s="22">
        <v>10551.31</v>
      </c>
      <c r="P317" s="22">
        <v>0</v>
      </c>
      <c r="Q317" s="22">
        <v>0</v>
      </c>
      <c r="R317" s="22">
        <v>10551.31</v>
      </c>
      <c r="S317">
        <v>0</v>
      </c>
      <c r="T317" s="21">
        <v>0</v>
      </c>
    </row>
    <row r="318" spans="1:20" x14ac:dyDescent="0.25">
      <c r="A318">
        <v>2019</v>
      </c>
      <c r="B318" t="s">
        <v>219</v>
      </c>
      <c r="C318" t="s">
        <v>63</v>
      </c>
      <c r="D318">
        <v>12</v>
      </c>
      <c r="E318" t="s">
        <v>197</v>
      </c>
      <c r="F318" s="22">
        <v>9004.8799999999992</v>
      </c>
      <c r="G318" s="22">
        <v>35.57</v>
      </c>
      <c r="H318" s="22">
        <v>-5.42</v>
      </c>
      <c r="I318" s="22">
        <v>0</v>
      </c>
      <c r="J318" s="22">
        <v>-46.48</v>
      </c>
      <c r="K318" s="22">
        <v>0.85</v>
      </c>
      <c r="L318" s="22">
        <v>0</v>
      </c>
      <c r="M318" s="22">
        <v>42.92</v>
      </c>
      <c r="N318" s="22">
        <v>-96.72</v>
      </c>
      <c r="O318" s="22">
        <v>0</v>
      </c>
      <c r="P318" s="22">
        <v>0</v>
      </c>
      <c r="Q318" s="22">
        <v>0</v>
      </c>
      <c r="R318" s="22">
        <v>8932.1200000000008</v>
      </c>
      <c r="S318">
        <v>0</v>
      </c>
      <c r="T318" s="21">
        <v>2.6668000000000001E-2</v>
      </c>
    </row>
    <row r="319" spans="1:20" x14ac:dyDescent="0.25">
      <c r="A319">
        <v>2019</v>
      </c>
      <c r="B319" t="s">
        <v>219</v>
      </c>
      <c r="C319" t="s">
        <v>63</v>
      </c>
      <c r="D319">
        <v>14</v>
      </c>
      <c r="E319" t="s">
        <v>172</v>
      </c>
      <c r="F319" s="22">
        <v>9004.8799999999992</v>
      </c>
      <c r="G319" s="22">
        <v>35.57</v>
      </c>
      <c r="H319" s="22">
        <v>-5.42</v>
      </c>
      <c r="I319" s="22">
        <v>0</v>
      </c>
      <c r="J319" s="22">
        <v>-46.48</v>
      </c>
      <c r="K319" s="22">
        <v>0.85</v>
      </c>
      <c r="L319" s="22">
        <v>0</v>
      </c>
      <c r="M319" s="22">
        <v>42.92</v>
      </c>
      <c r="N319" s="22">
        <v>-96.72</v>
      </c>
      <c r="O319" s="22">
        <v>0</v>
      </c>
      <c r="P319" s="22">
        <v>0</v>
      </c>
      <c r="Q319" s="22">
        <v>0</v>
      </c>
      <c r="R319" s="22">
        <v>8932.1200000000008</v>
      </c>
      <c r="S319">
        <v>0</v>
      </c>
      <c r="T319" s="21">
        <v>2.6668000000000001E-2</v>
      </c>
    </row>
    <row r="320" spans="1:20" x14ac:dyDescent="0.25">
      <c r="A320">
        <v>2019</v>
      </c>
      <c r="B320" t="s">
        <v>219</v>
      </c>
      <c r="C320" t="s">
        <v>63</v>
      </c>
      <c r="D320">
        <v>16</v>
      </c>
      <c r="E320" t="s">
        <v>189</v>
      </c>
      <c r="F320" s="22">
        <v>19752.46</v>
      </c>
      <c r="G320" s="22">
        <v>78.02</v>
      </c>
      <c r="H320" s="22">
        <v>-11.88</v>
      </c>
      <c r="I320" s="22">
        <v>0</v>
      </c>
      <c r="J320" s="22">
        <v>-101.95</v>
      </c>
      <c r="K320" s="22">
        <v>1.87</v>
      </c>
      <c r="L320" s="22">
        <v>0</v>
      </c>
      <c r="M320" s="22">
        <v>94.14</v>
      </c>
      <c r="N320" s="22">
        <v>-212.16</v>
      </c>
      <c r="O320" s="22">
        <v>0</v>
      </c>
      <c r="P320" s="22">
        <v>0</v>
      </c>
      <c r="Q320" s="22">
        <v>0</v>
      </c>
      <c r="R320" s="22">
        <v>19592.88</v>
      </c>
      <c r="S320">
        <v>0</v>
      </c>
      <c r="T320" s="21">
        <v>5.8497E-2</v>
      </c>
    </row>
    <row r="321" spans="1:20" x14ac:dyDescent="0.25">
      <c r="A321">
        <v>2019</v>
      </c>
      <c r="B321" t="s">
        <v>219</v>
      </c>
      <c r="C321" t="s">
        <v>63</v>
      </c>
      <c r="D321">
        <v>27</v>
      </c>
      <c r="E321" t="s">
        <v>149</v>
      </c>
      <c r="F321" s="22">
        <v>14007.41</v>
      </c>
      <c r="G321" s="22">
        <v>55.33</v>
      </c>
      <c r="H321" s="22">
        <v>-8.43</v>
      </c>
      <c r="I321" s="22">
        <v>0</v>
      </c>
      <c r="J321" s="22">
        <v>-72.290000000000006</v>
      </c>
      <c r="K321" s="22">
        <v>1.33</v>
      </c>
      <c r="L321" s="22">
        <v>0</v>
      </c>
      <c r="M321" s="22">
        <v>66.760000000000005</v>
      </c>
      <c r="N321" s="22">
        <v>-150.44999999999999</v>
      </c>
      <c r="O321" s="22">
        <v>0</v>
      </c>
      <c r="P321" s="22">
        <v>0</v>
      </c>
      <c r="Q321" s="22">
        <v>0</v>
      </c>
      <c r="R321" s="22">
        <v>13894.24</v>
      </c>
      <c r="S321">
        <v>0</v>
      </c>
      <c r="T321" s="21">
        <v>4.1482999999999999E-2</v>
      </c>
    </row>
    <row r="322" spans="1:20" x14ac:dyDescent="0.25">
      <c r="A322">
        <v>2019</v>
      </c>
      <c r="B322" t="s">
        <v>219</v>
      </c>
      <c r="C322" t="s">
        <v>63</v>
      </c>
      <c r="D322">
        <v>35</v>
      </c>
      <c r="E322" t="s">
        <v>146</v>
      </c>
      <c r="F322" s="22">
        <v>46993.01</v>
      </c>
      <c r="G322" s="22">
        <v>185.63</v>
      </c>
      <c r="H322" s="22">
        <v>-28.28</v>
      </c>
      <c r="I322" s="22">
        <v>0</v>
      </c>
      <c r="J322" s="22">
        <v>-242.54</v>
      </c>
      <c r="K322" s="22">
        <v>4.46</v>
      </c>
      <c r="L322" s="22">
        <v>0</v>
      </c>
      <c r="M322" s="22">
        <v>223.97</v>
      </c>
      <c r="N322" s="22">
        <v>-504.76</v>
      </c>
      <c r="O322" s="22">
        <v>0</v>
      </c>
      <c r="P322" s="22">
        <v>0</v>
      </c>
      <c r="Q322" s="22">
        <v>0</v>
      </c>
      <c r="R322" s="22">
        <v>46613.33</v>
      </c>
      <c r="S322">
        <v>0</v>
      </c>
      <c r="T322" s="21">
        <v>0.13916999999999999</v>
      </c>
    </row>
    <row r="323" spans="1:20" x14ac:dyDescent="0.25">
      <c r="A323">
        <v>2019</v>
      </c>
      <c r="B323" t="s">
        <v>219</v>
      </c>
      <c r="C323" t="s">
        <v>63</v>
      </c>
      <c r="D323">
        <v>46</v>
      </c>
      <c r="E323" t="s">
        <v>185</v>
      </c>
      <c r="F323" s="22">
        <v>903.59</v>
      </c>
      <c r="G323" s="22">
        <v>3.57</v>
      </c>
      <c r="H323" s="22">
        <v>-0.54</v>
      </c>
      <c r="I323" s="22">
        <v>0</v>
      </c>
      <c r="J323" s="22">
        <v>-4.66</v>
      </c>
      <c r="K323" s="22">
        <v>0.09</v>
      </c>
      <c r="L323" s="22">
        <v>0</v>
      </c>
      <c r="M323" s="22">
        <v>4.3099999999999996</v>
      </c>
      <c r="N323" s="22">
        <v>-9.7100000000000009</v>
      </c>
      <c r="O323" s="22">
        <v>0</v>
      </c>
      <c r="P323" s="22">
        <v>0</v>
      </c>
      <c r="Q323" s="22">
        <v>0</v>
      </c>
      <c r="R323" s="22">
        <v>896.3</v>
      </c>
      <c r="S323">
        <v>0</v>
      </c>
      <c r="T323" s="21">
        <v>2.676E-3</v>
      </c>
    </row>
    <row r="324" spans="1:20" x14ac:dyDescent="0.25">
      <c r="A324">
        <v>2019</v>
      </c>
      <c r="B324" t="s">
        <v>219</v>
      </c>
      <c r="C324" t="s">
        <v>63</v>
      </c>
      <c r="D324">
        <v>47</v>
      </c>
      <c r="E324" t="s">
        <v>159</v>
      </c>
      <c r="F324" s="22">
        <v>42006.69</v>
      </c>
      <c r="G324" s="22">
        <v>165.93</v>
      </c>
      <c r="H324" s="22">
        <v>-25.28</v>
      </c>
      <c r="I324" s="22">
        <v>0</v>
      </c>
      <c r="J324" s="22">
        <v>-216.8</v>
      </c>
      <c r="K324" s="22">
        <v>3.98</v>
      </c>
      <c r="L324" s="22">
        <v>0</v>
      </c>
      <c r="M324" s="22">
        <v>200.21</v>
      </c>
      <c r="N324" s="22">
        <v>-451.2</v>
      </c>
      <c r="O324" s="22">
        <v>0</v>
      </c>
      <c r="P324" s="22">
        <v>0</v>
      </c>
      <c r="Q324" s="22">
        <v>0</v>
      </c>
      <c r="R324" s="22">
        <v>41667.300000000003</v>
      </c>
      <c r="S324">
        <v>0</v>
      </c>
      <c r="T324" s="21">
        <v>0.124403</v>
      </c>
    </row>
    <row r="325" spans="1:20" x14ac:dyDescent="0.25">
      <c r="A325">
        <v>2019</v>
      </c>
      <c r="B325" t="s">
        <v>219</v>
      </c>
      <c r="C325" t="s">
        <v>63</v>
      </c>
      <c r="D325">
        <v>60</v>
      </c>
      <c r="E325" t="s">
        <v>184</v>
      </c>
      <c r="F325" s="22">
        <v>4502.4399999999996</v>
      </c>
      <c r="G325" s="22">
        <v>17.79</v>
      </c>
      <c r="H325" s="22">
        <v>-2.71</v>
      </c>
      <c r="I325" s="22">
        <v>0</v>
      </c>
      <c r="J325" s="22">
        <v>-23.24</v>
      </c>
      <c r="K325" s="22">
        <v>0.43</v>
      </c>
      <c r="L325" s="22">
        <v>0</v>
      </c>
      <c r="M325" s="22">
        <v>21.46</v>
      </c>
      <c r="N325" s="22">
        <v>-48.36</v>
      </c>
      <c r="O325" s="22">
        <v>0</v>
      </c>
      <c r="P325" s="22">
        <v>0</v>
      </c>
      <c r="Q325" s="22">
        <v>0</v>
      </c>
      <c r="R325" s="22">
        <v>4466.0600000000004</v>
      </c>
      <c r="S325">
        <v>0</v>
      </c>
      <c r="T325" s="21">
        <v>1.3334E-2</v>
      </c>
    </row>
    <row r="326" spans="1:20" x14ac:dyDescent="0.25">
      <c r="A326">
        <v>2019</v>
      </c>
      <c r="B326" t="s">
        <v>219</v>
      </c>
      <c r="C326" t="s">
        <v>63</v>
      </c>
      <c r="D326">
        <v>62</v>
      </c>
      <c r="E326" t="s">
        <v>164</v>
      </c>
      <c r="F326" s="22">
        <v>44992</v>
      </c>
      <c r="G326" s="22">
        <v>177.72</v>
      </c>
      <c r="H326" s="22">
        <v>-27.07</v>
      </c>
      <c r="I326" s="22">
        <v>0</v>
      </c>
      <c r="J326" s="22">
        <v>-232.21</v>
      </c>
      <c r="K326" s="22">
        <v>4.2699999999999996</v>
      </c>
      <c r="L326" s="22">
        <v>0</v>
      </c>
      <c r="M326" s="22">
        <v>214.44</v>
      </c>
      <c r="N326" s="22">
        <v>-483.26</v>
      </c>
      <c r="O326" s="22">
        <v>0</v>
      </c>
      <c r="P326" s="22">
        <v>0</v>
      </c>
      <c r="Q326" s="22">
        <v>0</v>
      </c>
      <c r="R326" s="22">
        <v>44628.49</v>
      </c>
      <c r="S326">
        <v>0</v>
      </c>
      <c r="T326" s="21">
        <v>0.133244</v>
      </c>
    </row>
    <row r="327" spans="1:20" x14ac:dyDescent="0.25">
      <c r="A327">
        <v>2019</v>
      </c>
      <c r="B327" t="s">
        <v>218</v>
      </c>
      <c r="C327" t="s">
        <v>217</v>
      </c>
      <c r="D327">
        <v>1</v>
      </c>
      <c r="E327" t="s">
        <v>137</v>
      </c>
      <c r="F327" s="22">
        <v>1934.74</v>
      </c>
      <c r="G327" s="22">
        <v>20.74</v>
      </c>
      <c r="H327" s="22">
        <v>0</v>
      </c>
      <c r="I327" s="22">
        <v>0</v>
      </c>
      <c r="J327" s="22">
        <v>-20.29</v>
      </c>
      <c r="K327" s="22">
        <v>0.27</v>
      </c>
      <c r="L327" s="22">
        <v>0</v>
      </c>
      <c r="M327" s="22">
        <v>3.91</v>
      </c>
      <c r="N327" s="22">
        <v>-21.81</v>
      </c>
      <c r="O327" s="22">
        <v>0</v>
      </c>
      <c r="P327" s="22">
        <v>0</v>
      </c>
      <c r="Q327" s="22">
        <v>0</v>
      </c>
      <c r="R327" s="22">
        <v>1916.25</v>
      </c>
      <c r="S327">
        <v>0</v>
      </c>
      <c r="T327" s="21">
        <v>0.59080699999999997</v>
      </c>
    </row>
    <row r="328" spans="1:20" x14ac:dyDescent="0.25">
      <c r="A328">
        <v>2019</v>
      </c>
      <c r="B328" t="s">
        <v>218</v>
      </c>
      <c r="C328" t="s">
        <v>217</v>
      </c>
      <c r="D328">
        <v>7</v>
      </c>
      <c r="E328" t="s">
        <v>190</v>
      </c>
      <c r="F328" s="22">
        <v>0</v>
      </c>
      <c r="G328" s="22">
        <v>0</v>
      </c>
      <c r="H328" s="22">
        <v>0</v>
      </c>
      <c r="I328" s="22">
        <v>0</v>
      </c>
      <c r="J328" s="22">
        <v>0</v>
      </c>
      <c r="K328" s="22">
        <v>0</v>
      </c>
      <c r="L328" s="22">
        <v>0</v>
      </c>
      <c r="M328" s="22">
        <v>0</v>
      </c>
      <c r="N328" s="22">
        <v>0</v>
      </c>
      <c r="O328" s="22">
        <v>1614.91</v>
      </c>
      <c r="P328" s="22">
        <v>0</v>
      </c>
      <c r="Q328" s="22">
        <v>0</v>
      </c>
      <c r="R328" s="22">
        <v>1614.91</v>
      </c>
      <c r="S328">
        <v>0</v>
      </c>
      <c r="T328" s="21">
        <v>0</v>
      </c>
    </row>
    <row r="329" spans="1:20" x14ac:dyDescent="0.25">
      <c r="A329">
        <v>2019</v>
      </c>
      <c r="B329" t="s">
        <v>218</v>
      </c>
      <c r="C329" t="s">
        <v>217</v>
      </c>
      <c r="D329">
        <v>27</v>
      </c>
      <c r="E329" t="s">
        <v>149</v>
      </c>
      <c r="F329" s="22">
        <v>414.59</v>
      </c>
      <c r="G329" s="22">
        <v>4.45</v>
      </c>
      <c r="H329" s="22">
        <v>0</v>
      </c>
      <c r="I329" s="22">
        <v>0</v>
      </c>
      <c r="J329" s="22">
        <v>-4.3499999999999996</v>
      </c>
      <c r="K329" s="22">
        <v>0.06</v>
      </c>
      <c r="L329" s="22">
        <v>0</v>
      </c>
      <c r="M329" s="22">
        <v>0.84</v>
      </c>
      <c r="N329" s="22">
        <v>-4.68</v>
      </c>
      <c r="O329" s="22">
        <v>0</v>
      </c>
      <c r="P329" s="22">
        <v>0</v>
      </c>
      <c r="Q329" s="22">
        <v>0</v>
      </c>
      <c r="R329" s="22">
        <v>410.62</v>
      </c>
      <c r="S329">
        <v>0</v>
      </c>
      <c r="T329" s="21">
        <v>0.12660099999999999</v>
      </c>
    </row>
    <row r="330" spans="1:20" x14ac:dyDescent="0.25">
      <c r="A330">
        <v>2019</v>
      </c>
      <c r="B330" t="s">
        <v>218</v>
      </c>
      <c r="C330" t="s">
        <v>217</v>
      </c>
      <c r="D330">
        <v>35</v>
      </c>
      <c r="E330" t="s">
        <v>146</v>
      </c>
      <c r="F330" s="22">
        <v>229.5</v>
      </c>
      <c r="G330" s="22">
        <v>2.46</v>
      </c>
      <c r="H330" s="22">
        <v>0</v>
      </c>
      <c r="I330" s="22">
        <v>0</v>
      </c>
      <c r="J330" s="22">
        <v>-2.41</v>
      </c>
      <c r="K330" s="22">
        <v>0.03</v>
      </c>
      <c r="L330" s="22">
        <v>0</v>
      </c>
      <c r="M330" s="22">
        <v>0.46</v>
      </c>
      <c r="N330" s="22">
        <v>-2.59</v>
      </c>
      <c r="O330" s="22">
        <v>0</v>
      </c>
      <c r="P330" s="22">
        <v>0</v>
      </c>
      <c r="Q330" s="22">
        <v>0</v>
      </c>
      <c r="R330" s="22">
        <v>227.31</v>
      </c>
      <c r="S330">
        <v>0</v>
      </c>
      <c r="T330" s="21">
        <v>7.0082000000000005E-2</v>
      </c>
    </row>
    <row r="331" spans="1:20" x14ac:dyDescent="0.25">
      <c r="A331">
        <v>2019</v>
      </c>
      <c r="B331" t="s">
        <v>218</v>
      </c>
      <c r="C331" t="s">
        <v>217</v>
      </c>
      <c r="D331">
        <v>41</v>
      </c>
      <c r="E331" t="s">
        <v>187</v>
      </c>
      <c r="F331" s="22">
        <v>380.04</v>
      </c>
      <c r="G331" s="22">
        <v>4.07</v>
      </c>
      <c r="H331" s="22">
        <v>0</v>
      </c>
      <c r="I331" s="22">
        <v>0</v>
      </c>
      <c r="J331" s="22">
        <v>-3.99</v>
      </c>
      <c r="K331" s="22">
        <v>0.05</v>
      </c>
      <c r="L331" s="22">
        <v>0</v>
      </c>
      <c r="M331" s="22">
        <v>0.77</v>
      </c>
      <c r="N331" s="22">
        <v>-4.29</v>
      </c>
      <c r="O331" s="22">
        <v>0</v>
      </c>
      <c r="P331" s="22">
        <v>0</v>
      </c>
      <c r="Q331" s="22">
        <v>0</v>
      </c>
      <c r="R331" s="22">
        <v>376.41</v>
      </c>
      <c r="S331">
        <v>0</v>
      </c>
      <c r="T331" s="21">
        <v>0.116052</v>
      </c>
    </row>
    <row r="332" spans="1:20" x14ac:dyDescent="0.25">
      <c r="A332">
        <v>2019</v>
      </c>
      <c r="B332" t="s">
        <v>218</v>
      </c>
      <c r="C332" t="s">
        <v>217</v>
      </c>
      <c r="D332">
        <v>62</v>
      </c>
      <c r="E332" t="s">
        <v>164</v>
      </c>
      <c r="F332" s="22">
        <v>315.88</v>
      </c>
      <c r="G332" s="22">
        <v>3.39</v>
      </c>
      <c r="H332" s="22">
        <v>0</v>
      </c>
      <c r="I332" s="22">
        <v>0</v>
      </c>
      <c r="J332" s="22">
        <v>-3.31</v>
      </c>
      <c r="K332" s="22">
        <v>0.04</v>
      </c>
      <c r="L332" s="22">
        <v>0</v>
      </c>
      <c r="M332" s="22">
        <v>0.64</v>
      </c>
      <c r="N332" s="22">
        <v>-3.56</v>
      </c>
      <c r="O332" s="22">
        <v>0</v>
      </c>
      <c r="P332" s="22">
        <v>0</v>
      </c>
      <c r="Q332" s="22">
        <v>0</v>
      </c>
      <c r="R332" s="22">
        <v>312.86</v>
      </c>
      <c r="S332">
        <v>0</v>
      </c>
      <c r="T332" s="21">
        <v>9.6458000000000002E-2</v>
      </c>
    </row>
    <row r="333" spans="1:20" x14ac:dyDescent="0.25">
      <c r="A333">
        <v>2019</v>
      </c>
      <c r="B333" t="s">
        <v>216</v>
      </c>
      <c r="C333" t="s">
        <v>65</v>
      </c>
      <c r="D333">
        <v>1</v>
      </c>
      <c r="E333" t="s">
        <v>137</v>
      </c>
      <c r="F333" s="22">
        <v>3282.37</v>
      </c>
      <c r="G333" s="22">
        <v>47.37</v>
      </c>
      <c r="H333" s="22">
        <v>7.91</v>
      </c>
      <c r="I333" s="22">
        <v>0</v>
      </c>
      <c r="J333" s="22">
        <v>-8.16</v>
      </c>
      <c r="K333" s="22">
        <v>0.35</v>
      </c>
      <c r="L333" s="22">
        <v>0</v>
      </c>
      <c r="M333" s="22">
        <v>6.67</v>
      </c>
      <c r="N333" s="22">
        <v>-59.9</v>
      </c>
      <c r="O333" s="22">
        <v>0</v>
      </c>
      <c r="P333" s="22">
        <v>0</v>
      </c>
      <c r="Q333" s="22">
        <v>0</v>
      </c>
      <c r="R333" s="22">
        <v>3267.87</v>
      </c>
      <c r="S333">
        <v>0</v>
      </c>
      <c r="T333" s="21">
        <v>0.29818299999999998</v>
      </c>
    </row>
    <row r="334" spans="1:20" x14ac:dyDescent="0.25">
      <c r="A334">
        <v>2019</v>
      </c>
      <c r="B334" t="s">
        <v>216</v>
      </c>
      <c r="C334" t="s">
        <v>65</v>
      </c>
      <c r="D334">
        <v>7</v>
      </c>
      <c r="E334" t="s">
        <v>190</v>
      </c>
      <c r="F334" s="22">
        <v>0</v>
      </c>
      <c r="G334" s="22">
        <v>0</v>
      </c>
      <c r="H334" s="22">
        <v>0</v>
      </c>
      <c r="I334" s="22">
        <v>0</v>
      </c>
      <c r="J334" s="22">
        <v>0</v>
      </c>
      <c r="K334" s="22">
        <v>0</v>
      </c>
      <c r="L334" s="22">
        <v>0</v>
      </c>
      <c r="M334" s="22">
        <v>0</v>
      </c>
      <c r="N334" s="22">
        <v>0</v>
      </c>
      <c r="O334" s="22">
        <v>1791.31</v>
      </c>
      <c r="P334" s="22">
        <v>0</v>
      </c>
      <c r="Q334" s="22">
        <v>0</v>
      </c>
      <c r="R334" s="22">
        <v>1791.31</v>
      </c>
      <c r="S334">
        <v>0</v>
      </c>
      <c r="T334" s="21">
        <v>0</v>
      </c>
    </row>
    <row r="335" spans="1:20" x14ac:dyDescent="0.25">
      <c r="A335">
        <v>2019</v>
      </c>
      <c r="B335" t="s">
        <v>216</v>
      </c>
      <c r="C335" t="s">
        <v>65</v>
      </c>
      <c r="D335">
        <v>14</v>
      </c>
      <c r="E335" t="s">
        <v>172</v>
      </c>
      <c r="F335" s="22">
        <v>499.99</v>
      </c>
      <c r="G335" s="22">
        <v>7.21</v>
      </c>
      <c r="H335" s="22">
        <v>1.2</v>
      </c>
      <c r="I335" s="22">
        <v>0</v>
      </c>
      <c r="J335" s="22">
        <v>-1.24</v>
      </c>
      <c r="K335" s="22">
        <v>0.05</v>
      </c>
      <c r="L335" s="22">
        <v>0</v>
      </c>
      <c r="M335" s="22">
        <v>1.01</v>
      </c>
      <c r="N335" s="22">
        <v>-9.1300000000000008</v>
      </c>
      <c r="O335" s="22">
        <v>0</v>
      </c>
      <c r="P335" s="22">
        <v>0</v>
      </c>
      <c r="Q335" s="22">
        <v>0</v>
      </c>
      <c r="R335" s="22">
        <v>497.78</v>
      </c>
      <c r="S335">
        <v>0</v>
      </c>
      <c r="T335" s="21">
        <v>4.5421000000000003E-2</v>
      </c>
    </row>
    <row r="336" spans="1:20" x14ac:dyDescent="0.25">
      <c r="A336">
        <v>2019</v>
      </c>
      <c r="B336" t="s">
        <v>216</v>
      </c>
      <c r="C336" t="s">
        <v>65</v>
      </c>
      <c r="D336">
        <v>25</v>
      </c>
      <c r="E336" t="s">
        <v>188</v>
      </c>
      <c r="F336" s="22">
        <v>2499.9499999999998</v>
      </c>
      <c r="G336" s="22">
        <v>36.08</v>
      </c>
      <c r="H336" s="22">
        <v>6.02</v>
      </c>
      <c r="I336" s="22">
        <v>0</v>
      </c>
      <c r="J336" s="22">
        <v>-6.22</v>
      </c>
      <c r="K336" s="22">
        <v>0.27</v>
      </c>
      <c r="L336" s="22">
        <v>0</v>
      </c>
      <c r="M336" s="22">
        <v>5.07</v>
      </c>
      <c r="N336" s="22">
        <v>-45.63</v>
      </c>
      <c r="O336" s="22">
        <v>0</v>
      </c>
      <c r="P336" s="22">
        <v>0</v>
      </c>
      <c r="Q336" s="22">
        <v>0</v>
      </c>
      <c r="R336" s="22">
        <v>2488.91</v>
      </c>
      <c r="S336">
        <v>0</v>
      </c>
      <c r="T336" s="21">
        <v>0.227105</v>
      </c>
    </row>
    <row r="337" spans="1:20" x14ac:dyDescent="0.25">
      <c r="A337">
        <v>2019</v>
      </c>
      <c r="B337" t="s">
        <v>216</v>
      </c>
      <c r="C337" t="s">
        <v>65</v>
      </c>
      <c r="D337">
        <v>27</v>
      </c>
      <c r="E337" t="s">
        <v>149</v>
      </c>
      <c r="F337" s="22">
        <v>1499.98</v>
      </c>
      <c r="G337" s="22">
        <v>21.65</v>
      </c>
      <c r="H337" s="22">
        <v>3.61</v>
      </c>
      <c r="I337" s="22">
        <v>0</v>
      </c>
      <c r="J337" s="22">
        <v>-3.73</v>
      </c>
      <c r="K337" s="22">
        <v>0.16</v>
      </c>
      <c r="L337" s="22">
        <v>0</v>
      </c>
      <c r="M337" s="22">
        <v>3.04</v>
      </c>
      <c r="N337" s="22">
        <v>-27.38</v>
      </c>
      <c r="O337" s="22">
        <v>0</v>
      </c>
      <c r="P337" s="22">
        <v>0</v>
      </c>
      <c r="Q337" s="22">
        <v>0</v>
      </c>
      <c r="R337" s="22">
        <v>1493.36</v>
      </c>
      <c r="S337">
        <v>0</v>
      </c>
      <c r="T337" s="21">
        <v>0.136264</v>
      </c>
    </row>
    <row r="338" spans="1:20" x14ac:dyDescent="0.25">
      <c r="A338">
        <v>2019</v>
      </c>
      <c r="B338" t="s">
        <v>216</v>
      </c>
      <c r="C338" t="s">
        <v>65</v>
      </c>
      <c r="D338">
        <v>35</v>
      </c>
      <c r="E338" t="s">
        <v>146</v>
      </c>
      <c r="F338" s="22">
        <v>1999.96</v>
      </c>
      <c r="G338" s="22">
        <v>28.87</v>
      </c>
      <c r="H338" s="22">
        <v>4.8099999999999996</v>
      </c>
      <c r="I338" s="22">
        <v>0</v>
      </c>
      <c r="J338" s="22">
        <v>-4.97</v>
      </c>
      <c r="K338" s="22">
        <v>0.21</v>
      </c>
      <c r="L338" s="22">
        <v>0</v>
      </c>
      <c r="M338" s="22">
        <v>4.0599999999999996</v>
      </c>
      <c r="N338" s="22">
        <v>-36.5</v>
      </c>
      <c r="O338" s="22">
        <v>0</v>
      </c>
      <c r="P338" s="22">
        <v>0</v>
      </c>
      <c r="Q338" s="22">
        <v>0</v>
      </c>
      <c r="R338" s="22">
        <v>1991.12</v>
      </c>
      <c r="S338">
        <v>0</v>
      </c>
      <c r="T338" s="21">
        <v>0.18168400000000001</v>
      </c>
    </row>
    <row r="339" spans="1:20" x14ac:dyDescent="0.25">
      <c r="A339">
        <v>2019</v>
      </c>
      <c r="B339" t="s">
        <v>216</v>
      </c>
      <c r="C339" t="s">
        <v>65</v>
      </c>
      <c r="D339">
        <v>41</v>
      </c>
      <c r="E339" t="s">
        <v>187</v>
      </c>
      <c r="F339" s="22">
        <v>675.66</v>
      </c>
      <c r="G339" s="22">
        <v>9.75</v>
      </c>
      <c r="H339" s="22">
        <v>1.63</v>
      </c>
      <c r="I339" s="22">
        <v>0</v>
      </c>
      <c r="J339" s="22">
        <v>-1.68</v>
      </c>
      <c r="K339" s="22">
        <v>7.0000000000000007E-2</v>
      </c>
      <c r="L339" s="22">
        <v>0</v>
      </c>
      <c r="M339" s="22">
        <v>1.37</v>
      </c>
      <c r="N339" s="22">
        <v>-12.33</v>
      </c>
      <c r="O339" s="22">
        <v>0</v>
      </c>
      <c r="P339" s="22">
        <v>0</v>
      </c>
      <c r="Q339" s="22">
        <v>0</v>
      </c>
      <c r="R339" s="22">
        <v>672.68</v>
      </c>
      <c r="S339">
        <v>0</v>
      </c>
      <c r="T339" s="21">
        <v>6.1379999999999997E-2</v>
      </c>
    </row>
    <row r="340" spans="1:20" x14ac:dyDescent="0.25">
      <c r="A340">
        <v>2019</v>
      </c>
      <c r="B340" t="s">
        <v>216</v>
      </c>
      <c r="C340" t="s">
        <v>65</v>
      </c>
      <c r="D340">
        <v>60</v>
      </c>
      <c r="E340" t="s">
        <v>184</v>
      </c>
      <c r="F340" s="22">
        <v>100</v>
      </c>
      <c r="G340" s="22">
        <v>1.44</v>
      </c>
      <c r="H340" s="22">
        <v>0.24</v>
      </c>
      <c r="I340" s="22">
        <v>0</v>
      </c>
      <c r="J340" s="22">
        <v>-0.25</v>
      </c>
      <c r="K340" s="22">
        <v>0.01</v>
      </c>
      <c r="L340" s="22">
        <v>0</v>
      </c>
      <c r="M340" s="22">
        <v>0.2</v>
      </c>
      <c r="N340" s="22">
        <v>-1.83</v>
      </c>
      <c r="O340" s="22">
        <v>0</v>
      </c>
      <c r="P340" s="22">
        <v>0</v>
      </c>
      <c r="Q340" s="22">
        <v>0</v>
      </c>
      <c r="R340" s="22">
        <v>99.55</v>
      </c>
      <c r="S340">
        <v>0</v>
      </c>
      <c r="T340" s="21">
        <v>9.0840000000000001E-3</v>
      </c>
    </row>
    <row r="341" spans="1:20" x14ac:dyDescent="0.25">
      <c r="A341">
        <v>2019</v>
      </c>
      <c r="B341" t="s">
        <v>216</v>
      </c>
      <c r="C341" t="s">
        <v>65</v>
      </c>
      <c r="D341">
        <v>62</v>
      </c>
      <c r="E341" t="s">
        <v>164</v>
      </c>
      <c r="F341" s="22">
        <v>449.99</v>
      </c>
      <c r="G341" s="22">
        <v>6.49</v>
      </c>
      <c r="H341" s="22">
        <v>1.08</v>
      </c>
      <c r="I341" s="22">
        <v>0</v>
      </c>
      <c r="J341" s="22">
        <v>-1.1200000000000001</v>
      </c>
      <c r="K341" s="22">
        <v>0.05</v>
      </c>
      <c r="L341" s="22">
        <v>0</v>
      </c>
      <c r="M341" s="22">
        <v>0.91</v>
      </c>
      <c r="N341" s="22">
        <v>-8.2100000000000009</v>
      </c>
      <c r="O341" s="22">
        <v>0</v>
      </c>
      <c r="P341" s="22">
        <v>0</v>
      </c>
      <c r="Q341" s="22">
        <v>0</v>
      </c>
      <c r="R341" s="22">
        <v>448</v>
      </c>
      <c r="S341">
        <v>0</v>
      </c>
      <c r="T341" s="21">
        <v>4.0878999999999999E-2</v>
      </c>
    </row>
    <row r="342" spans="1:20" x14ac:dyDescent="0.25">
      <c r="A342">
        <v>2019</v>
      </c>
      <c r="B342" t="s">
        <v>215</v>
      </c>
      <c r="C342" t="s">
        <v>66</v>
      </c>
      <c r="D342">
        <v>1</v>
      </c>
      <c r="E342" t="s">
        <v>137</v>
      </c>
      <c r="F342" s="22">
        <v>410.07</v>
      </c>
      <c r="G342" s="22">
        <v>10.8</v>
      </c>
      <c r="H342" s="22">
        <v>2.2000000000000002</v>
      </c>
      <c r="I342" s="22">
        <v>0</v>
      </c>
      <c r="J342" s="22">
        <v>-12.74</v>
      </c>
      <c r="K342" s="22">
        <v>0.04</v>
      </c>
      <c r="L342" s="22">
        <v>0</v>
      </c>
      <c r="M342" s="22">
        <v>9.8699999999999992</v>
      </c>
      <c r="N342" s="22">
        <v>-23.97</v>
      </c>
      <c r="O342" s="22">
        <v>0</v>
      </c>
      <c r="P342" s="22">
        <v>0</v>
      </c>
      <c r="Q342" s="22">
        <v>0</v>
      </c>
      <c r="R342" s="22">
        <v>394.21</v>
      </c>
      <c r="S342">
        <v>0</v>
      </c>
      <c r="T342" s="21">
        <v>0.10093000000000001</v>
      </c>
    </row>
    <row r="343" spans="1:20" x14ac:dyDescent="0.25">
      <c r="A343">
        <v>2019</v>
      </c>
      <c r="B343" t="s">
        <v>215</v>
      </c>
      <c r="C343" t="s">
        <v>66</v>
      </c>
      <c r="D343">
        <v>3</v>
      </c>
      <c r="E343" t="s">
        <v>173</v>
      </c>
      <c r="F343" s="22">
        <v>2832.2</v>
      </c>
      <c r="G343" s="22">
        <v>74.55</v>
      </c>
      <c r="H343" s="22">
        <v>15.21</v>
      </c>
      <c r="I343" s="22">
        <v>0</v>
      </c>
      <c r="J343" s="22">
        <v>-87.97</v>
      </c>
      <c r="K343" s="22">
        <v>0.27</v>
      </c>
      <c r="L343" s="22">
        <v>0</v>
      </c>
      <c r="M343" s="22">
        <v>68.16</v>
      </c>
      <c r="N343" s="22">
        <v>-165.61</v>
      </c>
      <c r="O343" s="22">
        <v>0</v>
      </c>
      <c r="P343" s="22">
        <v>0</v>
      </c>
      <c r="Q343" s="22">
        <v>0</v>
      </c>
      <c r="R343" s="22">
        <v>2722.73</v>
      </c>
      <c r="S343">
        <v>0</v>
      </c>
      <c r="T343" s="21">
        <v>0.69709600000000005</v>
      </c>
    </row>
    <row r="344" spans="1:20" x14ac:dyDescent="0.25">
      <c r="A344">
        <v>2019</v>
      </c>
      <c r="B344" t="s">
        <v>215</v>
      </c>
      <c r="C344" t="s">
        <v>66</v>
      </c>
      <c r="D344">
        <v>7</v>
      </c>
      <c r="E344" t="s">
        <v>190</v>
      </c>
      <c r="F344" s="22">
        <v>0</v>
      </c>
      <c r="G344" s="22">
        <v>0</v>
      </c>
      <c r="H344" s="22">
        <v>0</v>
      </c>
      <c r="I344" s="22">
        <v>0</v>
      </c>
      <c r="J344" s="22">
        <v>0</v>
      </c>
      <c r="K344" s="22">
        <v>0</v>
      </c>
      <c r="L344" s="22">
        <v>0</v>
      </c>
      <c r="M344" s="22">
        <v>0</v>
      </c>
      <c r="N344" s="22">
        <v>0</v>
      </c>
      <c r="O344" s="22">
        <v>346.14</v>
      </c>
      <c r="P344" s="22">
        <v>0</v>
      </c>
      <c r="Q344" s="22">
        <v>0</v>
      </c>
      <c r="R344" s="22">
        <v>346.14</v>
      </c>
      <c r="S344">
        <v>0</v>
      </c>
      <c r="T344" s="21">
        <v>0</v>
      </c>
    </row>
    <row r="345" spans="1:20" x14ac:dyDescent="0.25">
      <c r="A345">
        <v>2019</v>
      </c>
      <c r="B345" t="s">
        <v>215</v>
      </c>
      <c r="C345" t="s">
        <v>66</v>
      </c>
      <c r="D345">
        <v>12</v>
      </c>
      <c r="E345" t="s">
        <v>197</v>
      </c>
      <c r="F345" s="22">
        <v>0</v>
      </c>
      <c r="G345" s="22">
        <v>0</v>
      </c>
      <c r="H345" s="22">
        <v>0</v>
      </c>
      <c r="I345" s="22">
        <v>0</v>
      </c>
      <c r="J345" s="22">
        <v>0</v>
      </c>
      <c r="K345" s="22">
        <v>0</v>
      </c>
      <c r="L345" s="22">
        <v>0</v>
      </c>
      <c r="M345" s="22">
        <v>0</v>
      </c>
      <c r="N345" s="22">
        <v>0</v>
      </c>
      <c r="O345" s="22">
        <v>0</v>
      </c>
      <c r="P345" s="22">
        <v>0</v>
      </c>
      <c r="Q345" s="22">
        <v>0</v>
      </c>
      <c r="R345" s="22">
        <v>0</v>
      </c>
      <c r="S345">
        <v>0</v>
      </c>
      <c r="T345" s="21">
        <v>0</v>
      </c>
    </row>
    <row r="346" spans="1:20" x14ac:dyDescent="0.25">
      <c r="A346">
        <v>2019</v>
      </c>
      <c r="B346" t="s">
        <v>215</v>
      </c>
      <c r="C346" t="s">
        <v>66</v>
      </c>
      <c r="D346">
        <v>14</v>
      </c>
      <c r="E346" t="s">
        <v>172</v>
      </c>
      <c r="F346" s="22">
        <v>258.69</v>
      </c>
      <c r="G346" s="22">
        <v>6.81</v>
      </c>
      <c r="H346" s="22">
        <v>1.39</v>
      </c>
      <c r="I346" s="22">
        <v>0</v>
      </c>
      <c r="J346" s="22">
        <v>-8.0399999999999991</v>
      </c>
      <c r="K346" s="22">
        <v>0.02</v>
      </c>
      <c r="L346" s="22">
        <v>0</v>
      </c>
      <c r="M346" s="22">
        <v>6.23</v>
      </c>
      <c r="N346" s="22">
        <v>-15.13</v>
      </c>
      <c r="O346" s="22">
        <v>0</v>
      </c>
      <c r="P346" s="22">
        <v>0</v>
      </c>
      <c r="Q346" s="22">
        <v>0</v>
      </c>
      <c r="R346" s="22">
        <v>248.69</v>
      </c>
      <c r="S346">
        <v>0</v>
      </c>
      <c r="T346" s="21">
        <v>6.3672000000000006E-2</v>
      </c>
    </row>
    <row r="347" spans="1:20" x14ac:dyDescent="0.25">
      <c r="A347">
        <v>2019</v>
      </c>
      <c r="B347" t="s">
        <v>215</v>
      </c>
      <c r="C347" t="s">
        <v>66</v>
      </c>
      <c r="D347">
        <v>27</v>
      </c>
      <c r="E347" t="s">
        <v>149</v>
      </c>
      <c r="F347" s="22">
        <v>481.76</v>
      </c>
      <c r="G347" s="22">
        <v>12.68</v>
      </c>
      <c r="H347" s="22">
        <v>2.59</v>
      </c>
      <c r="I347" s="22">
        <v>0</v>
      </c>
      <c r="J347" s="22">
        <v>-14.96</v>
      </c>
      <c r="K347" s="22">
        <v>0.05</v>
      </c>
      <c r="L347" s="22">
        <v>0</v>
      </c>
      <c r="M347" s="22">
        <v>11.59</v>
      </c>
      <c r="N347" s="22">
        <v>-28.17</v>
      </c>
      <c r="O347" s="22">
        <v>0</v>
      </c>
      <c r="P347" s="22">
        <v>0</v>
      </c>
      <c r="Q347" s="22">
        <v>0</v>
      </c>
      <c r="R347" s="22">
        <v>463.14</v>
      </c>
      <c r="S347">
        <v>0</v>
      </c>
      <c r="T347" s="21">
        <v>0.118576</v>
      </c>
    </row>
    <row r="348" spans="1:20" x14ac:dyDescent="0.25">
      <c r="A348">
        <v>2019</v>
      </c>
      <c r="B348" t="s">
        <v>215</v>
      </c>
      <c r="C348" t="s">
        <v>66</v>
      </c>
      <c r="D348">
        <v>40</v>
      </c>
      <c r="E348" t="s">
        <v>206</v>
      </c>
      <c r="F348" s="22">
        <v>0</v>
      </c>
      <c r="G348" s="22">
        <v>0</v>
      </c>
      <c r="H348" s="22">
        <v>0</v>
      </c>
      <c r="I348" s="22">
        <v>0</v>
      </c>
      <c r="J348" s="22">
        <v>0</v>
      </c>
      <c r="K348" s="22">
        <v>0</v>
      </c>
      <c r="L348" s="22">
        <v>0</v>
      </c>
      <c r="M348" s="22">
        <v>0</v>
      </c>
      <c r="N348" s="22">
        <v>0</v>
      </c>
      <c r="O348" s="22">
        <v>0</v>
      </c>
      <c r="P348" s="22">
        <v>0</v>
      </c>
      <c r="Q348" s="22">
        <v>0</v>
      </c>
      <c r="R348" s="22">
        <v>0</v>
      </c>
      <c r="S348">
        <v>0</v>
      </c>
      <c r="T348" s="21">
        <v>0</v>
      </c>
    </row>
    <row r="349" spans="1:20" x14ac:dyDescent="0.25">
      <c r="A349">
        <v>2019</v>
      </c>
      <c r="B349" t="s">
        <v>215</v>
      </c>
      <c r="C349" t="s">
        <v>66</v>
      </c>
      <c r="D349">
        <v>42</v>
      </c>
      <c r="E349" t="s">
        <v>214</v>
      </c>
      <c r="F349" s="22">
        <v>80.14</v>
      </c>
      <c r="G349" s="22">
        <v>2.11</v>
      </c>
      <c r="H349" s="22">
        <v>0.43</v>
      </c>
      <c r="I349" s="22">
        <v>0</v>
      </c>
      <c r="J349" s="22">
        <v>-2.4900000000000002</v>
      </c>
      <c r="K349" s="22">
        <v>0.01</v>
      </c>
      <c r="L349" s="22">
        <v>0</v>
      </c>
      <c r="M349" s="22">
        <v>1.93</v>
      </c>
      <c r="N349" s="22">
        <v>-4.6900000000000004</v>
      </c>
      <c r="O349" s="22">
        <v>0</v>
      </c>
      <c r="P349" s="22">
        <v>0</v>
      </c>
      <c r="Q349" s="22">
        <v>0</v>
      </c>
      <c r="R349" s="22">
        <v>77.05</v>
      </c>
      <c r="S349">
        <v>0</v>
      </c>
      <c r="T349" s="21">
        <v>1.9726E-2</v>
      </c>
    </row>
    <row r="350" spans="1:20" x14ac:dyDescent="0.25">
      <c r="A350">
        <v>2019</v>
      </c>
      <c r="B350" t="s">
        <v>213</v>
      </c>
      <c r="C350" t="s">
        <v>212</v>
      </c>
      <c r="D350">
        <v>1</v>
      </c>
      <c r="E350" t="s">
        <v>137</v>
      </c>
      <c r="F350" s="22">
        <v>2085.3200000000002</v>
      </c>
      <c r="G350" s="22">
        <v>35.26</v>
      </c>
      <c r="H350" s="22">
        <v>0</v>
      </c>
      <c r="I350" s="22">
        <v>0</v>
      </c>
      <c r="J350" s="22">
        <v>-35.57</v>
      </c>
      <c r="K350" s="22">
        <v>0.31</v>
      </c>
      <c r="L350" s="22">
        <v>0</v>
      </c>
      <c r="M350" s="22">
        <v>93.21</v>
      </c>
      <c r="N350" s="22">
        <v>-24.58</v>
      </c>
      <c r="O350" s="22">
        <v>0</v>
      </c>
      <c r="P350" s="22">
        <v>0</v>
      </c>
      <c r="Q350" s="22">
        <v>0</v>
      </c>
      <c r="R350" s="22">
        <v>2153.64</v>
      </c>
      <c r="S350">
        <v>0</v>
      </c>
      <c r="T350" s="21">
        <v>0.911555</v>
      </c>
    </row>
    <row r="351" spans="1:20" x14ac:dyDescent="0.25">
      <c r="A351">
        <v>2019</v>
      </c>
      <c r="B351" t="s">
        <v>213</v>
      </c>
      <c r="C351" t="s">
        <v>212</v>
      </c>
      <c r="D351">
        <v>7</v>
      </c>
      <c r="E351" t="s">
        <v>190</v>
      </c>
      <c r="F351" s="22">
        <v>0</v>
      </c>
      <c r="G351" s="22">
        <v>0</v>
      </c>
      <c r="H351" s="22">
        <v>0</v>
      </c>
      <c r="I351" s="22">
        <v>0</v>
      </c>
      <c r="J351" s="22">
        <v>0</v>
      </c>
      <c r="K351" s="22">
        <v>0</v>
      </c>
      <c r="L351" s="22">
        <v>0</v>
      </c>
      <c r="M351" s="22">
        <v>0</v>
      </c>
      <c r="N351" s="22">
        <v>0</v>
      </c>
      <c r="O351" s="22">
        <v>1296.24</v>
      </c>
      <c r="P351" s="22">
        <v>0</v>
      </c>
      <c r="Q351" s="22">
        <v>0</v>
      </c>
      <c r="R351" s="22">
        <v>1296.24</v>
      </c>
      <c r="S351">
        <v>0</v>
      </c>
      <c r="T351" s="21">
        <v>0</v>
      </c>
    </row>
    <row r="352" spans="1:20" x14ac:dyDescent="0.25">
      <c r="A352">
        <v>2019</v>
      </c>
      <c r="B352" t="s">
        <v>213</v>
      </c>
      <c r="C352" t="s">
        <v>212</v>
      </c>
      <c r="D352">
        <v>12</v>
      </c>
      <c r="E352" t="s">
        <v>197</v>
      </c>
      <c r="F352" s="22">
        <v>202.33</v>
      </c>
      <c r="G352" s="22">
        <v>3.42</v>
      </c>
      <c r="H352" s="22">
        <v>0</v>
      </c>
      <c r="I352" s="22">
        <v>0</v>
      </c>
      <c r="J352" s="22">
        <v>-3.45</v>
      </c>
      <c r="K352" s="22">
        <v>0.03</v>
      </c>
      <c r="L352" s="22">
        <v>0</v>
      </c>
      <c r="M352" s="22">
        <v>9.0399999999999991</v>
      </c>
      <c r="N352" s="22">
        <v>-2.38</v>
      </c>
      <c r="O352" s="22">
        <v>0</v>
      </c>
      <c r="P352" s="22">
        <v>0</v>
      </c>
      <c r="Q352" s="22">
        <v>0</v>
      </c>
      <c r="R352" s="22">
        <v>208.96</v>
      </c>
      <c r="S352">
        <v>0</v>
      </c>
      <c r="T352" s="21">
        <v>8.8444999999999996E-2</v>
      </c>
    </row>
    <row r="353" spans="1:20" x14ac:dyDescent="0.25">
      <c r="A353">
        <v>2019</v>
      </c>
      <c r="B353" t="s">
        <v>211</v>
      </c>
      <c r="C353" t="s">
        <v>68</v>
      </c>
      <c r="D353">
        <v>1</v>
      </c>
      <c r="E353" t="s">
        <v>137</v>
      </c>
      <c r="F353" s="22">
        <v>27.24</v>
      </c>
      <c r="G353" s="22">
        <v>1.67</v>
      </c>
      <c r="H353" s="22">
        <v>0</v>
      </c>
      <c r="I353" s="22">
        <v>0</v>
      </c>
      <c r="J353" s="22">
        <v>0</v>
      </c>
      <c r="K353" s="22">
        <v>0.01</v>
      </c>
      <c r="L353" s="22">
        <v>0</v>
      </c>
      <c r="M353" s="22">
        <v>0</v>
      </c>
      <c r="N353" s="22">
        <v>-0.86</v>
      </c>
      <c r="O353" s="22">
        <v>0</v>
      </c>
      <c r="P353" s="22">
        <v>0</v>
      </c>
      <c r="Q353" s="22">
        <v>0</v>
      </c>
      <c r="R353" s="22">
        <v>28.05</v>
      </c>
      <c r="S353">
        <v>0</v>
      </c>
      <c r="T353" s="21">
        <v>1</v>
      </c>
    </row>
    <row r="354" spans="1:20" x14ac:dyDescent="0.25">
      <c r="A354">
        <v>2019</v>
      </c>
      <c r="B354" t="s">
        <v>211</v>
      </c>
      <c r="C354" t="s">
        <v>68</v>
      </c>
      <c r="D354">
        <v>7</v>
      </c>
      <c r="E354" t="s">
        <v>190</v>
      </c>
      <c r="F354" s="22">
        <v>0</v>
      </c>
      <c r="G354" s="22">
        <v>0</v>
      </c>
      <c r="H354" s="22">
        <v>0</v>
      </c>
      <c r="I354" s="22">
        <v>0</v>
      </c>
      <c r="J354" s="22">
        <v>0</v>
      </c>
      <c r="K354" s="22">
        <v>0</v>
      </c>
      <c r="L354" s="22">
        <v>0</v>
      </c>
      <c r="M354" s="22">
        <v>0</v>
      </c>
      <c r="N354" s="22">
        <v>0</v>
      </c>
      <c r="O354" s="22">
        <v>83.18</v>
      </c>
      <c r="P354" s="22">
        <v>0</v>
      </c>
      <c r="Q354" s="22">
        <v>0</v>
      </c>
      <c r="R354" s="22">
        <v>83.18</v>
      </c>
      <c r="S354">
        <v>0</v>
      </c>
      <c r="T354" s="21">
        <v>0</v>
      </c>
    </row>
    <row r="355" spans="1:20" x14ac:dyDescent="0.25">
      <c r="A355">
        <v>2019</v>
      </c>
      <c r="B355" t="s">
        <v>210</v>
      </c>
      <c r="C355" t="s">
        <v>69</v>
      </c>
      <c r="D355">
        <v>1</v>
      </c>
      <c r="E355" t="s">
        <v>137</v>
      </c>
      <c r="F355" s="22">
        <v>2052.88</v>
      </c>
      <c r="G355" s="22">
        <v>16.2</v>
      </c>
      <c r="H355" s="22">
        <v>0</v>
      </c>
      <c r="I355" s="22">
        <v>0</v>
      </c>
      <c r="J355" s="22">
        <v>-44.34</v>
      </c>
      <c r="K355" s="22">
        <v>0.22</v>
      </c>
      <c r="L355" s="22">
        <v>0</v>
      </c>
      <c r="M355" s="22">
        <v>60.4</v>
      </c>
      <c r="N355" s="22">
        <v>-99.18</v>
      </c>
      <c r="O355" s="22">
        <v>0</v>
      </c>
      <c r="P355" s="22">
        <v>0</v>
      </c>
      <c r="Q355" s="22">
        <v>0</v>
      </c>
      <c r="R355" s="22">
        <v>1983.09</v>
      </c>
      <c r="S355">
        <v>0</v>
      </c>
      <c r="T355" s="21">
        <v>0.43591000000000002</v>
      </c>
    </row>
    <row r="356" spans="1:20" x14ac:dyDescent="0.25">
      <c r="A356">
        <v>2019</v>
      </c>
      <c r="B356" t="s">
        <v>210</v>
      </c>
      <c r="C356" t="s">
        <v>69</v>
      </c>
      <c r="D356">
        <v>7</v>
      </c>
      <c r="E356" t="s">
        <v>190</v>
      </c>
      <c r="F356" s="22">
        <v>0</v>
      </c>
      <c r="G356" s="22">
        <v>0</v>
      </c>
      <c r="H356" s="22">
        <v>0</v>
      </c>
      <c r="I356" s="22">
        <v>0</v>
      </c>
      <c r="J356" s="22">
        <v>0</v>
      </c>
      <c r="K356" s="22">
        <v>0</v>
      </c>
      <c r="L356" s="22">
        <v>0</v>
      </c>
      <c r="M356" s="22">
        <v>0</v>
      </c>
      <c r="N356" s="22">
        <v>0</v>
      </c>
      <c r="O356" s="22">
        <v>948.63</v>
      </c>
      <c r="P356" s="22">
        <v>0</v>
      </c>
      <c r="Q356" s="22">
        <v>0</v>
      </c>
      <c r="R356" s="22">
        <v>948.63</v>
      </c>
      <c r="S356">
        <v>0</v>
      </c>
      <c r="T356" s="21">
        <v>0</v>
      </c>
    </row>
    <row r="357" spans="1:20" x14ac:dyDescent="0.25">
      <c r="A357">
        <v>2019</v>
      </c>
      <c r="B357" t="s">
        <v>210</v>
      </c>
      <c r="C357" t="s">
        <v>69</v>
      </c>
      <c r="D357">
        <v>12</v>
      </c>
      <c r="E357" t="s">
        <v>197</v>
      </c>
      <c r="F357" s="22">
        <v>610.98</v>
      </c>
      <c r="G357" s="22">
        <v>4.82</v>
      </c>
      <c r="H357" s="22">
        <v>0</v>
      </c>
      <c r="I357" s="22">
        <v>0</v>
      </c>
      <c r="J357" s="22">
        <v>-13.2</v>
      </c>
      <c r="K357" s="22">
        <v>7.0000000000000007E-2</v>
      </c>
      <c r="L357" s="22">
        <v>0</v>
      </c>
      <c r="M357" s="22">
        <v>17.97</v>
      </c>
      <c r="N357" s="22">
        <v>-29.52</v>
      </c>
      <c r="O357" s="22">
        <v>0</v>
      </c>
      <c r="P357" s="22">
        <v>0</v>
      </c>
      <c r="Q357" s="22">
        <v>0</v>
      </c>
      <c r="R357" s="22">
        <v>590.22</v>
      </c>
      <c r="S357">
        <v>0</v>
      </c>
      <c r="T357" s="21">
        <v>0.12973599999999999</v>
      </c>
    </row>
    <row r="358" spans="1:20" x14ac:dyDescent="0.25">
      <c r="A358">
        <v>2019</v>
      </c>
      <c r="B358" t="s">
        <v>210</v>
      </c>
      <c r="C358" t="s">
        <v>69</v>
      </c>
      <c r="D358">
        <v>25</v>
      </c>
      <c r="E358" t="s">
        <v>188</v>
      </c>
      <c r="F358" s="22">
        <v>1632.53</v>
      </c>
      <c r="G358" s="22">
        <v>12.87</v>
      </c>
      <c r="H358" s="22">
        <v>0</v>
      </c>
      <c r="I358" s="22">
        <v>0</v>
      </c>
      <c r="J358" s="22">
        <v>-35.270000000000003</v>
      </c>
      <c r="K358" s="22">
        <v>0.18</v>
      </c>
      <c r="L358" s="22">
        <v>0</v>
      </c>
      <c r="M358" s="22">
        <v>48.03</v>
      </c>
      <c r="N358" s="22">
        <v>-78.87</v>
      </c>
      <c r="O358" s="22">
        <v>0</v>
      </c>
      <c r="P358" s="22">
        <v>0</v>
      </c>
      <c r="Q358" s="22">
        <v>0</v>
      </c>
      <c r="R358" s="22">
        <v>1577.05</v>
      </c>
      <c r="S358">
        <v>0</v>
      </c>
      <c r="T358" s="21">
        <v>0.34665400000000002</v>
      </c>
    </row>
    <row r="359" spans="1:20" x14ac:dyDescent="0.25">
      <c r="A359">
        <v>2019</v>
      </c>
      <c r="B359" t="s">
        <v>210</v>
      </c>
      <c r="C359" t="s">
        <v>69</v>
      </c>
      <c r="D359">
        <v>41</v>
      </c>
      <c r="E359" t="s">
        <v>187</v>
      </c>
      <c r="F359" s="22">
        <v>413.01</v>
      </c>
      <c r="G359" s="22">
        <v>3.25</v>
      </c>
      <c r="H359" s="22">
        <v>0</v>
      </c>
      <c r="I359" s="22">
        <v>0</v>
      </c>
      <c r="J359" s="22">
        <v>-8.92</v>
      </c>
      <c r="K359" s="22">
        <v>0.04</v>
      </c>
      <c r="L359" s="22">
        <v>0</v>
      </c>
      <c r="M359" s="22">
        <v>12.15</v>
      </c>
      <c r="N359" s="22">
        <v>-19.95</v>
      </c>
      <c r="O359" s="22">
        <v>0</v>
      </c>
      <c r="P359" s="22">
        <v>0</v>
      </c>
      <c r="Q359" s="22">
        <v>0</v>
      </c>
      <c r="R359" s="22">
        <v>398.97</v>
      </c>
      <c r="S359">
        <v>0</v>
      </c>
      <c r="T359" s="21">
        <v>8.77E-2</v>
      </c>
    </row>
    <row r="360" spans="1:20" x14ac:dyDescent="0.25">
      <c r="A360">
        <v>2019</v>
      </c>
      <c r="B360" t="s">
        <v>209</v>
      </c>
      <c r="C360" t="s">
        <v>70</v>
      </c>
      <c r="D360">
        <v>1</v>
      </c>
      <c r="E360" t="s">
        <v>137</v>
      </c>
      <c r="F360" s="22">
        <v>6087.27</v>
      </c>
      <c r="G360" s="22">
        <v>45.24</v>
      </c>
      <c r="H360" s="22">
        <v>3.62</v>
      </c>
      <c r="I360" s="22">
        <v>0</v>
      </c>
      <c r="J360" s="22">
        <v>-61.44</v>
      </c>
      <c r="K360" s="22">
        <v>0.63</v>
      </c>
      <c r="L360" s="22">
        <v>0</v>
      </c>
      <c r="M360" s="22">
        <v>159.54</v>
      </c>
      <c r="N360" s="22">
        <v>-126.86</v>
      </c>
      <c r="O360" s="22">
        <v>0</v>
      </c>
      <c r="P360" s="22">
        <v>0</v>
      </c>
      <c r="Q360" s="22">
        <v>0</v>
      </c>
      <c r="R360" s="22">
        <v>6102.28</v>
      </c>
      <c r="S360">
        <v>0</v>
      </c>
      <c r="T360" s="21">
        <v>0.173678</v>
      </c>
    </row>
    <row r="361" spans="1:20" x14ac:dyDescent="0.25">
      <c r="A361">
        <v>2019</v>
      </c>
      <c r="B361" t="s">
        <v>209</v>
      </c>
      <c r="C361" t="s">
        <v>70</v>
      </c>
      <c r="D361">
        <v>7</v>
      </c>
      <c r="E361" t="s">
        <v>190</v>
      </c>
      <c r="F361" s="22">
        <v>0</v>
      </c>
      <c r="G361" s="22">
        <v>0</v>
      </c>
      <c r="H361" s="22">
        <v>0</v>
      </c>
      <c r="I361" s="22">
        <v>0</v>
      </c>
      <c r="J361" s="22">
        <v>0</v>
      </c>
      <c r="K361" s="22">
        <v>0</v>
      </c>
      <c r="L361" s="22">
        <v>0</v>
      </c>
      <c r="M361" s="22">
        <v>0</v>
      </c>
      <c r="N361" s="22">
        <v>0</v>
      </c>
      <c r="O361" s="22">
        <v>5055.83</v>
      </c>
      <c r="P361" s="22">
        <v>0</v>
      </c>
      <c r="Q361" s="22">
        <v>0</v>
      </c>
      <c r="R361" s="22">
        <v>5055.83</v>
      </c>
      <c r="S361">
        <v>0</v>
      </c>
      <c r="T361" s="21">
        <v>0</v>
      </c>
    </row>
    <row r="362" spans="1:20" x14ac:dyDescent="0.25">
      <c r="A362">
        <v>2019</v>
      </c>
      <c r="B362" t="s">
        <v>209</v>
      </c>
      <c r="C362" t="s">
        <v>70</v>
      </c>
      <c r="D362">
        <v>12</v>
      </c>
      <c r="E362" t="s">
        <v>197</v>
      </c>
      <c r="F362" s="22">
        <v>4480.4799999999996</v>
      </c>
      <c r="G362" s="22">
        <v>33.299999999999997</v>
      </c>
      <c r="H362" s="22">
        <v>2.66</v>
      </c>
      <c r="I362" s="22">
        <v>0</v>
      </c>
      <c r="J362" s="22">
        <v>-45.21</v>
      </c>
      <c r="K362" s="22">
        <v>0.48</v>
      </c>
      <c r="L362" s="22">
        <v>0</v>
      </c>
      <c r="M362" s="22">
        <v>117.42</v>
      </c>
      <c r="N362" s="22">
        <v>-93.38</v>
      </c>
      <c r="O362" s="22">
        <v>0</v>
      </c>
      <c r="P362" s="22">
        <v>0</v>
      </c>
      <c r="Q362" s="22">
        <v>0</v>
      </c>
      <c r="R362" s="22">
        <v>4491.51</v>
      </c>
      <c r="S362">
        <v>0</v>
      </c>
      <c r="T362" s="21">
        <v>0.127834</v>
      </c>
    </row>
    <row r="363" spans="1:20" x14ac:dyDescent="0.25">
      <c r="A363">
        <v>2019</v>
      </c>
      <c r="B363" t="s">
        <v>209</v>
      </c>
      <c r="C363" t="s">
        <v>70</v>
      </c>
      <c r="D363">
        <v>14</v>
      </c>
      <c r="E363" t="s">
        <v>172</v>
      </c>
      <c r="F363" s="22">
        <v>4480.4799999999996</v>
      </c>
      <c r="G363" s="22">
        <v>33.299999999999997</v>
      </c>
      <c r="H363" s="22">
        <v>2.66</v>
      </c>
      <c r="I363" s="22">
        <v>0</v>
      </c>
      <c r="J363" s="22">
        <v>-45.21</v>
      </c>
      <c r="K363" s="22">
        <v>0.48</v>
      </c>
      <c r="L363" s="22">
        <v>0</v>
      </c>
      <c r="M363" s="22">
        <v>117.42</v>
      </c>
      <c r="N363" s="22">
        <v>-93.38</v>
      </c>
      <c r="O363" s="22">
        <v>0</v>
      </c>
      <c r="P363" s="22">
        <v>0</v>
      </c>
      <c r="Q363" s="22">
        <v>0</v>
      </c>
      <c r="R363" s="22">
        <v>4491.51</v>
      </c>
      <c r="S363">
        <v>0</v>
      </c>
      <c r="T363" s="21">
        <v>0.127834</v>
      </c>
    </row>
    <row r="364" spans="1:20" x14ac:dyDescent="0.25">
      <c r="A364">
        <v>2019</v>
      </c>
      <c r="B364" t="s">
        <v>209</v>
      </c>
      <c r="C364" t="s">
        <v>70</v>
      </c>
      <c r="D364">
        <v>25</v>
      </c>
      <c r="E364" t="s">
        <v>188</v>
      </c>
      <c r="F364" s="22">
        <v>1480.06</v>
      </c>
      <c r="G364" s="22">
        <v>11</v>
      </c>
      <c r="H364" s="22">
        <v>0.88</v>
      </c>
      <c r="I364" s="22">
        <v>0</v>
      </c>
      <c r="J364" s="22">
        <v>-14.94</v>
      </c>
      <c r="K364" s="22">
        <v>0.16</v>
      </c>
      <c r="L364" s="22">
        <v>0</v>
      </c>
      <c r="M364" s="22">
        <v>38.79</v>
      </c>
      <c r="N364" s="22">
        <v>-30.85</v>
      </c>
      <c r="O364" s="22">
        <v>0</v>
      </c>
      <c r="P364" s="22">
        <v>0</v>
      </c>
      <c r="Q364" s="22">
        <v>0</v>
      </c>
      <c r="R364" s="22">
        <v>1483.7</v>
      </c>
      <c r="S364">
        <v>0</v>
      </c>
      <c r="T364" s="21">
        <v>4.2228000000000002E-2</v>
      </c>
    </row>
    <row r="365" spans="1:20" x14ac:dyDescent="0.25">
      <c r="A365">
        <v>2019</v>
      </c>
      <c r="B365" t="s">
        <v>209</v>
      </c>
      <c r="C365" t="s">
        <v>70</v>
      </c>
      <c r="D365">
        <v>27</v>
      </c>
      <c r="E365" t="s">
        <v>149</v>
      </c>
      <c r="F365" s="22">
        <v>5638.05</v>
      </c>
      <c r="G365" s="22">
        <v>41.9</v>
      </c>
      <c r="H365" s="22">
        <v>3.35</v>
      </c>
      <c r="I365" s="22">
        <v>0</v>
      </c>
      <c r="J365" s="22">
        <v>-56.89</v>
      </c>
      <c r="K365" s="22">
        <v>0.6</v>
      </c>
      <c r="L365" s="22">
        <v>0</v>
      </c>
      <c r="M365" s="22">
        <v>147.76</v>
      </c>
      <c r="N365" s="22">
        <v>-117.5</v>
      </c>
      <c r="O365" s="22">
        <v>0</v>
      </c>
      <c r="P365" s="22">
        <v>0</v>
      </c>
      <c r="Q365" s="22">
        <v>0</v>
      </c>
      <c r="R365" s="22">
        <v>5651.93</v>
      </c>
      <c r="S365">
        <v>0</v>
      </c>
      <c r="T365" s="21">
        <v>0.160861</v>
      </c>
    </row>
    <row r="366" spans="1:20" x14ac:dyDescent="0.25">
      <c r="A366">
        <v>2019</v>
      </c>
      <c r="B366" t="s">
        <v>209</v>
      </c>
      <c r="C366" t="s">
        <v>70</v>
      </c>
      <c r="D366">
        <v>35</v>
      </c>
      <c r="E366" t="s">
        <v>146</v>
      </c>
      <c r="F366" s="22">
        <v>10377.69</v>
      </c>
      <c r="G366" s="22">
        <v>77.13</v>
      </c>
      <c r="H366" s="22">
        <v>6.17</v>
      </c>
      <c r="I366" s="22">
        <v>0</v>
      </c>
      <c r="J366" s="22">
        <v>-104.72</v>
      </c>
      <c r="K366" s="22">
        <v>1.1000000000000001</v>
      </c>
      <c r="L366" s="22">
        <v>0</v>
      </c>
      <c r="M366" s="22">
        <v>271.97000000000003</v>
      </c>
      <c r="N366" s="22">
        <v>-216.28</v>
      </c>
      <c r="O366" s="22">
        <v>0</v>
      </c>
      <c r="P366" s="22">
        <v>0</v>
      </c>
      <c r="Q366" s="22">
        <v>0</v>
      </c>
      <c r="R366" s="22">
        <v>10403.24</v>
      </c>
      <c r="S366">
        <v>0</v>
      </c>
      <c r="T366" s="21">
        <v>0.29608899999999999</v>
      </c>
    </row>
    <row r="367" spans="1:20" x14ac:dyDescent="0.25">
      <c r="A367">
        <v>2019</v>
      </c>
      <c r="B367" t="s">
        <v>209</v>
      </c>
      <c r="C367" t="s">
        <v>70</v>
      </c>
      <c r="D367">
        <v>41</v>
      </c>
      <c r="E367" t="s">
        <v>187</v>
      </c>
      <c r="F367" s="22">
        <v>2505.1799999999998</v>
      </c>
      <c r="G367" s="22">
        <v>18.62</v>
      </c>
      <c r="H367" s="22">
        <v>1.49</v>
      </c>
      <c r="I367" s="22">
        <v>0</v>
      </c>
      <c r="J367" s="22">
        <v>-25.28</v>
      </c>
      <c r="K367" s="22">
        <v>0.27</v>
      </c>
      <c r="L367" s="22">
        <v>0</v>
      </c>
      <c r="M367" s="22">
        <v>65.650000000000006</v>
      </c>
      <c r="N367" s="22">
        <v>-52.21</v>
      </c>
      <c r="O367" s="22">
        <v>0</v>
      </c>
      <c r="P367" s="22">
        <v>0</v>
      </c>
      <c r="Q367" s="22">
        <v>0</v>
      </c>
      <c r="R367" s="22">
        <v>2511.35</v>
      </c>
      <c r="S367">
        <v>0</v>
      </c>
      <c r="T367" s="21">
        <v>7.1475999999999998E-2</v>
      </c>
    </row>
    <row r="368" spans="1:20" x14ac:dyDescent="0.25">
      <c r="A368">
        <v>2019</v>
      </c>
      <c r="B368" t="s">
        <v>208</v>
      </c>
      <c r="C368" t="s">
        <v>71</v>
      </c>
      <c r="D368">
        <v>1</v>
      </c>
      <c r="E368" t="s">
        <v>137</v>
      </c>
      <c r="F368" s="22">
        <v>37345.910000000003</v>
      </c>
      <c r="G368" s="22">
        <v>315.75</v>
      </c>
      <c r="H368" s="22">
        <v>36.1</v>
      </c>
      <c r="I368" s="22">
        <v>0</v>
      </c>
      <c r="J368" s="22">
        <v>-96.29</v>
      </c>
      <c r="K368" s="22">
        <v>3.54</v>
      </c>
      <c r="L368" s="22">
        <v>0</v>
      </c>
      <c r="M368" s="22">
        <v>105.68</v>
      </c>
      <c r="N368" s="22">
        <v>-340.16</v>
      </c>
      <c r="O368" s="22">
        <v>0</v>
      </c>
      <c r="P368" s="22">
        <v>0</v>
      </c>
      <c r="Q368" s="22">
        <v>0</v>
      </c>
      <c r="R368" s="22">
        <v>37344.99</v>
      </c>
      <c r="S368">
        <v>0</v>
      </c>
      <c r="T368" s="21">
        <v>0.193851</v>
      </c>
    </row>
    <row r="369" spans="1:20" x14ac:dyDescent="0.25">
      <c r="A369">
        <v>2019</v>
      </c>
      <c r="B369" t="s">
        <v>208</v>
      </c>
      <c r="C369" t="s">
        <v>71</v>
      </c>
      <c r="D369">
        <v>5</v>
      </c>
      <c r="E369" t="s">
        <v>162</v>
      </c>
      <c r="F369" s="22">
        <v>54998.48</v>
      </c>
      <c r="G369" s="22">
        <v>465.01</v>
      </c>
      <c r="H369" s="22">
        <v>53.18</v>
      </c>
      <c r="I369" s="22">
        <v>0</v>
      </c>
      <c r="J369" s="22">
        <v>-141.83000000000001</v>
      </c>
      <c r="K369" s="22">
        <v>5.23</v>
      </c>
      <c r="L369" s="22">
        <v>0</v>
      </c>
      <c r="M369" s="22">
        <v>155.65</v>
      </c>
      <c r="N369" s="22">
        <v>-500.95</v>
      </c>
      <c r="O369" s="22">
        <v>0</v>
      </c>
      <c r="P369" s="22">
        <v>0</v>
      </c>
      <c r="Q369" s="22">
        <v>0</v>
      </c>
      <c r="R369" s="22">
        <v>54997.13</v>
      </c>
      <c r="S369">
        <v>0</v>
      </c>
      <c r="T369" s="21">
        <v>0.28548000000000001</v>
      </c>
    </row>
    <row r="370" spans="1:20" x14ac:dyDescent="0.25">
      <c r="A370">
        <v>2019</v>
      </c>
      <c r="B370" t="s">
        <v>208</v>
      </c>
      <c r="C370" t="s">
        <v>71</v>
      </c>
      <c r="D370">
        <v>7</v>
      </c>
      <c r="E370" t="s">
        <v>190</v>
      </c>
      <c r="F370" s="22">
        <v>0</v>
      </c>
      <c r="G370" s="22">
        <v>0</v>
      </c>
      <c r="H370" s="22">
        <v>0</v>
      </c>
      <c r="I370" s="22">
        <v>0</v>
      </c>
      <c r="J370" s="22">
        <v>0</v>
      </c>
      <c r="K370" s="22">
        <v>0</v>
      </c>
      <c r="L370" s="22">
        <v>0</v>
      </c>
      <c r="M370" s="22">
        <v>0</v>
      </c>
      <c r="N370" s="22">
        <v>0</v>
      </c>
      <c r="O370" s="22">
        <v>5882.07</v>
      </c>
      <c r="P370" s="22">
        <v>0</v>
      </c>
      <c r="Q370" s="22">
        <v>0</v>
      </c>
      <c r="R370" s="22">
        <v>5882.07</v>
      </c>
      <c r="S370">
        <v>0</v>
      </c>
      <c r="T370" s="21">
        <v>0</v>
      </c>
    </row>
    <row r="371" spans="1:20" x14ac:dyDescent="0.25">
      <c r="A371">
        <v>2019</v>
      </c>
      <c r="B371" t="s">
        <v>208</v>
      </c>
      <c r="C371" t="s">
        <v>71</v>
      </c>
      <c r="D371">
        <v>14</v>
      </c>
      <c r="E371" t="s">
        <v>172</v>
      </c>
      <c r="F371" s="22">
        <v>6501.26</v>
      </c>
      <c r="G371" s="22">
        <v>54.97</v>
      </c>
      <c r="H371" s="22">
        <v>6.29</v>
      </c>
      <c r="I371" s="22">
        <v>0</v>
      </c>
      <c r="J371" s="22">
        <v>-16.77</v>
      </c>
      <c r="K371" s="22">
        <v>0.62</v>
      </c>
      <c r="L371" s="22">
        <v>0</v>
      </c>
      <c r="M371" s="22">
        <v>18.399999999999999</v>
      </c>
      <c r="N371" s="22">
        <v>-59.22</v>
      </c>
      <c r="O371" s="22">
        <v>0</v>
      </c>
      <c r="P371" s="22">
        <v>0</v>
      </c>
      <c r="Q371" s="22">
        <v>0</v>
      </c>
      <c r="R371" s="22">
        <v>6501.1</v>
      </c>
      <c r="S371">
        <v>0</v>
      </c>
      <c r="T371" s="21">
        <v>3.3745999999999998E-2</v>
      </c>
    </row>
    <row r="372" spans="1:20" x14ac:dyDescent="0.25">
      <c r="A372">
        <v>2019</v>
      </c>
      <c r="B372" t="s">
        <v>208</v>
      </c>
      <c r="C372" t="s">
        <v>71</v>
      </c>
      <c r="D372">
        <v>16</v>
      </c>
      <c r="E372" t="s">
        <v>189</v>
      </c>
      <c r="F372" s="22">
        <v>25995.78</v>
      </c>
      <c r="G372" s="22">
        <v>219.79</v>
      </c>
      <c r="H372" s="22">
        <v>25.13</v>
      </c>
      <c r="I372" s="22">
        <v>0</v>
      </c>
      <c r="J372" s="22">
        <v>-67.040000000000006</v>
      </c>
      <c r="K372" s="22">
        <v>2.4700000000000002</v>
      </c>
      <c r="L372" s="22">
        <v>0</v>
      </c>
      <c r="M372" s="22">
        <v>73.569999999999993</v>
      </c>
      <c r="N372" s="22">
        <v>-236.78</v>
      </c>
      <c r="O372" s="22">
        <v>0</v>
      </c>
      <c r="P372" s="22">
        <v>0</v>
      </c>
      <c r="Q372" s="22">
        <v>0</v>
      </c>
      <c r="R372" s="22">
        <v>25995.13</v>
      </c>
      <c r="S372">
        <v>0</v>
      </c>
      <c r="T372" s="21">
        <v>0.134936</v>
      </c>
    </row>
    <row r="373" spans="1:20" x14ac:dyDescent="0.25">
      <c r="A373">
        <v>2019</v>
      </c>
      <c r="B373" t="s">
        <v>208</v>
      </c>
      <c r="C373" t="s">
        <v>71</v>
      </c>
      <c r="D373">
        <v>25</v>
      </c>
      <c r="E373" t="s">
        <v>188</v>
      </c>
      <c r="F373" s="22">
        <v>0</v>
      </c>
      <c r="G373" s="22">
        <v>0</v>
      </c>
      <c r="H373" s="22">
        <v>0</v>
      </c>
      <c r="I373" s="22">
        <v>0</v>
      </c>
      <c r="J373" s="22">
        <v>0</v>
      </c>
      <c r="K373" s="22">
        <v>0</v>
      </c>
      <c r="L373" s="22">
        <v>0</v>
      </c>
      <c r="M373" s="22">
        <v>0</v>
      </c>
      <c r="N373" s="22">
        <v>0</v>
      </c>
      <c r="O373" s="22">
        <v>0</v>
      </c>
      <c r="P373" s="22">
        <v>0</v>
      </c>
      <c r="Q373" s="22">
        <v>0</v>
      </c>
      <c r="R373" s="22">
        <v>0</v>
      </c>
      <c r="S373">
        <v>0</v>
      </c>
      <c r="T373" s="21">
        <v>0</v>
      </c>
    </row>
    <row r="374" spans="1:20" x14ac:dyDescent="0.25">
      <c r="A374">
        <v>2019</v>
      </c>
      <c r="B374" t="s">
        <v>208</v>
      </c>
      <c r="C374" t="s">
        <v>71</v>
      </c>
      <c r="D374">
        <v>27</v>
      </c>
      <c r="E374" t="s">
        <v>149</v>
      </c>
      <c r="F374" s="22">
        <v>4000.05</v>
      </c>
      <c r="G374" s="22">
        <v>33.82</v>
      </c>
      <c r="H374" s="22">
        <v>3.87</v>
      </c>
      <c r="I374" s="22">
        <v>0</v>
      </c>
      <c r="J374" s="22">
        <v>-10.32</v>
      </c>
      <c r="K374" s="22">
        <v>0.38</v>
      </c>
      <c r="L374" s="22">
        <v>0</v>
      </c>
      <c r="M374" s="22">
        <v>11.32</v>
      </c>
      <c r="N374" s="22">
        <v>-36.43</v>
      </c>
      <c r="O374" s="22">
        <v>0</v>
      </c>
      <c r="P374" s="22">
        <v>0</v>
      </c>
      <c r="Q374" s="22">
        <v>0</v>
      </c>
      <c r="R374" s="22">
        <v>3999.94</v>
      </c>
      <c r="S374">
        <v>0</v>
      </c>
      <c r="T374" s="21">
        <v>2.0763E-2</v>
      </c>
    </row>
    <row r="375" spans="1:20" x14ac:dyDescent="0.25">
      <c r="A375">
        <v>2019</v>
      </c>
      <c r="B375" t="s">
        <v>208</v>
      </c>
      <c r="C375" t="s">
        <v>71</v>
      </c>
      <c r="D375">
        <v>35</v>
      </c>
      <c r="E375" t="s">
        <v>146</v>
      </c>
      <c r="F375" s="22">
        <v>9806.02</v>
      </c>
      <c r="G375" s="22">
        <v>82.9</v>
      </c>
      <c r="H375" s="22">
        <v>9.48</v>
      </c>
      <c r="I375" s="22">
        <v>0</v>
      </c>
      <c r="J375" s="22">
        <v>-25.29</v>
      </c>
      <c r="K375" s="22">
        <v>0.93</v>
      </c>
      <c r="L375" s="22">
        <v>0</v>
      </c>
      <c r="M375" s="22">
        <v>27.75</v>
      </c>
      <c r="N375" s="22">
        <v>-89.32</v>
      </c>
      <c r="O375" s="22">
        <v>0</v>
      </c>
      <c r="P375" s="22">
        <v>0</v>
      </c>
      <c r="Q375" s="22">
        <v>0</v>
      </c>
      <c r="R375" s="22">
        <v>9805.77</v>
      </c>
      <c r="S375">
        <v>0</v>
      </c>
      <c r="T375" s="21">
        <v>5.0900000000000001E-2</v>
      </c>
    </row>
    <row r="376" spans="1:20" x14ac:dyDescent="0.25">
      <c r="A376">
        <v>2019</v>
      </c>
      <c r="B376" t="s">
        <v>208</v>
      </c>
      <c r="C376" t="s">
        <v>71</v>
      </c>
      <c r="D376">
        <v>41</v>
      </c>
      <c r="E376" t="s">
        <v>187</v>
      </c>
      <c r="F376" s="22">
        <v>0</v>
      </c>
      <c r="G376" s="22">
        <v>0</v>
      </c>
      <c r="H376" s="22">
        <v>0</v>
      </c>
      <c r="I376" s="22">
        <v>0</v>
      </c>
      <c r="J376" s="22">
        <v>0</v>
      </c>
      <c r="K376" s="22">
        <v>0</v>
      </c>
      <c r="L376" s="22">
        <v>0</v>
      </c>
      <c r="M376" s="22">
        <v>0</v>
      </c>
      <c r="N376" s="22">
        <v>0</v>
      </c>
      <c r="O376" s="22">
        <v>0</v>
      </c>
      <c r="P376" s="22">
        <v>0</v>
      </c>
      <c r="Q376" s="22">
        <v>0</v>
      </c>
      <c r="R376" s="22">
        <v>0</v>
      </c>
      <c r="S376">
        <v>0</v>
      </c>
      <c r="T376" s="21">
        <v>0</v>
      </c>
    </row>
    <row r="377" spans="1:20" x14ac:dyDescent="0.25">
      <c r="A377">
        <v>2019</v>
      </c>
      <c r="B377" t="s">
        <v>208</v>
      </c>
      <c r="C377" t="s">
        <v>71</v>
      </c>
      <c r="D377">
        <v>43</v>
      </c>
      <c r="E377" t="s">
        <v>186</v>
      </c>
      <c r="F377" s="22">
        <v>8000.09</v>
      </c>
      <c r="G377" s="22">
        <v>67.64</v>
      </c>
      <c r="H377" s="22">
        <v>7.74</v>
      </c>
      <c r="I377" s="22">
        <v>0</v>
      </c>
      <c r="J377" s="22">
        <v>-20.63</v>
      </c>
      <c r="K377" s="22">
        <v>0.76</v>
      </c>
      <c r="L377" s="22">
        <v>0</v>
      </c>
      <c r="M377" s="22">
        <v>22.64</v>
      </c>
      <c r="N377" s="22">
        <v>-72.87</v>
      </c>
      <c r="O377" s="22">
        <v>0</v>
      </c>
      <c r="P377" s="22">
        <v>0</v>
      </c>
      <c r="Q377" s="22">
        <v>0</v>
      </c>
      <c r="R377" s="22">
        <v>7999.9</v>
      </c>
      <c r="S377">
        <v>0</v>
      </c>
      <c r="T377" s="21">
        <v>4.1526E-2</v>
      </c>
    </row>
    <row r="378" spans="1:20" x14ac:dyDescent="0.25">
      <c r="A378">
        <v>2019</v>
      </c>
      <c r="B378" t="s">
        <v>208</v>
      </c>
      <c r="C378" t="s">
        <v>71</v>
      </c>
      <c r="D378">
        <v>46</v>
      </c>
      <c r="E378" t="s">
        <v>185</v>
      </c>
      <c r="F378" s="22">
        <v>0</v>
      </c>
      <c r="G378" s="22">
        <v>0</v>
      </c>
      <c r="H378" s="22">
        <v>0</v>
      </c>
      <c r="I378" s="22">
        <v>0</v>
      </c>
      <c r="J378" s="22">
        <v>0</v>
      </c>
      <c r="K378" s="22">
        <v>0</v>
      </c>
      <c r="L378" s="22">
        <v>0</v>
      </c>
      <c r="M378" s="22">
        <v>0</v>
      </c>
      <c r="N378" s="22">
        <v>0</v>
      </c>
      <c r="O378" s="22">
        <v>0</v>
      </c>
      <c r="P378" s="22">
        <v>0</v>
      </c>
      <c r="Q378" s="22">
        <v>0</v>
      </c>
      <c r="R378" s="22">
        <v>0</v>
      </c>
      <c r="S378">
        <v>0</v>
      </c>
      <c r="T378" s="21">
        <v>0</v>
      </c>
    </row>
    <row r="379" spans="1:20" x14ac:dyDescent="0.25">
      <c r="A379">
        <v>2019</v>
      </c>
      <c r="B379" t="s">
        <v>208</v>
      </c>
      <c r="C379" t="s">
        <v>71</v>
      </c>
      <c r="D379">
        <v>47</v>
      </c>
      <c r="E379" t="s">
        <v>159</v>
      </c>
      <c r="F379" s="22">
        <v>45002.89</v>
      </c>
      <c r="G379" s="22">
        <v>380.5</v>
      </c>
      <c r="H379" s="22">
        <v>43.51</v>
      </c>
      <c r="I379" s="22">
        <v>0</v>
      </c>
      <c r="J379" s="22">
        <v>-116.05</v>
      </c>
      <c r="K379" s="22">
        <v>4.28</v>
      </c>
      <c r="L379" s="22">
        <v>0</v>
      </c>
      <c r="M379" s="22">
        <v>127.36</v>
      </c>
      <c r="N379" s="22">
        <v>-409.91</v>
      </c>
      <c r="O379" s="22">
        <v>0</v>
      </c>
      <c r="P379" s="22">
        <v>0</v>
      </c>
      <c r="Q379" s="22">
        <v>0</v>
      </c>
      <c r="R379" s="22">
        <v>45001.77</v>
      </c>
      <c r="S379">
        <v>0</v>
      </c>
      <c r="T379" s="21">
        <v>0.233596</v>
      </c>
    </row>
    <row r="380" spans="1:20" x14ac:dyDescent="0.25">
      <c r="A380">
        <v>2019</v>
      </c>
      <c r="B380" t="s">
        <v>208</v>
      </c>
      <c r="C380" t="s">
        <v>71</v>
      </c>
      <c r="D380">
        <v>60</v>
      </c>
      <c r="E380" t="s">
        <v>184</v>
      </c>
      <c r="F380" s="22">
        <v>0</v>
      </c>
      <c r="G380" s="22">
        <v>0</v>
      </c>
      <c r="H380" s="22">
        <v>0</v>
      </c>
      <c r="I380" s="22">
        <v>0</v>
      </c>
      <c r="J380" s="22">
        <v>0</v>
      </c>
      <c r="K380" s="22">
        <v>0</v>
      </c>
      <c r="L380" s="22">
        <v>0</v>
      </c>
      <c r="M380" s="22">
        <v>0</v>
      </c>
      <c r="N380" s="22">
        <v>0</v>
      </c>
      <c r="O380" s="22">
        <v>0</v>
      </c>
      <c r="P380" s="22">
        <v>0</v>
      </c>
      <c r="Q380" s="22">
        <v>0</v>
      </c>
      <c r="R380" s="22">
        <v>0</v>
      </c>
      <c r="S380">
        <v>0</v>
      </c>
      <c r="T380" s="21">
        <v>0</v>
      </c>
    </row>
    <row r="381" spans="1:20" x14ac:dyDescent="0.25">
      <c r="A381">
        <v>2019</v>
      </c>
      <c r="B381" t="s">
        <v>208</v>
      </c>
      <c r="C381" t="s">
        <v>71</v>
      </c>
      <c r="D381">
        <v>62</v>
      </c>
      <c r="E381" t="s">
        <v>164</v>
      </c>
      <c r="F381" s="22">
        <v>1002.18</v>
      </c>
      <c r="G381" s="22">
        <v>8.4700000000000006</v>
      </c>
      <c r="H381" s="22">
        <v>0.97</v>
      </c>
      <c r="I381" s="22">
        <v>0</v>
      </c>
      <c r="J381" s="22">
        <v>-2.58</v>
      </c>
      <c r="K381" s="22">
        <v>0.1</v>
      </c>
      <c r="L381" s="22">
        <v>0</v>
      </c>
      <c r="M381" s="22">
        <v>2.84</v>
      </c>
      <c r="N381" s="22">
        <v>-9.1300000000000008</v>
      </c>
      <c r="O381" s="22">
        <v>0</v>
      </c>
      <c r="P381" s="22">
        <v>0</v>
      </c>
      <c r="Q381" s="22">
        <v>0</v>
      </c>
      <c r="R381" s="22">
        <v>1002.15</v>
      </c>
      <c r="S381">
        <v>0</v>
      </c>
      <c r="T381" s="21">
        <v>5.202E-3</v>
      </c>
    </row>
    <row r="382" spans="1:20" x14ac:dyDescent="0.25">
      <c r="A382">
        <v>2019</v>
      </c>
      <c r="B382" t="s">
        <v>207</v>
      </c>
      <c r="C382" t="s">
        <v>72</v>
      </c>
      <c r="D382">
        <v>1</v>
      </c>
      <c r="E382" t="s">
        <v>137</v>
      </c>
      <c r="F382" s="22">
        <v>7189.56</v>
      </c>
      <c r="G382" s="22">
        <v>50.22</v>
      </c>
      <c r="H382" s="22">
        <v>26.53</v>
      </c>
      <c r="I382" s="22">
        <v>0</v>
      </c>
      <c r="J382" s="22">
        <v>-11.34</v>
      </c>
      <c r="K382" s="22">
        <v>0.74</v>
      </c>
      <c r="L382" s="22">
        <v>0</v>
      </c>
      <c r="M382" s="22">
        <v>10.16</v>
      </c>
      <c r="N382" s="22">
        <v>-128.34</v>
      </c>
      <c r="O382" s="22">
        <v>0</v>
      </c>
      <c r="P382" s="22">
        <v>0</v>
      </c>
      <c r="Q382" s="22">
        <v>0</v>
      </c>
      <c r="R382" s="22">
        <v>7134.98</v>
      </c>
      <c r="S382">
        <v>0</v>
      </c>
      <c r="T382" s="21">
        <v>0.40366800000000003</v>
      </c>
    </row>
    <row r="383" spans="1:20" x14ac:dyDescent="0.25">
      <c r="A383">
        <v>2019</v>
      </c>
      <c r="B383" t="s">
        <v>207</v>
      </c>
      <c r="C383" t="s">
        <v>72</v>
      </c>
      <c r="D383">
        <v>5</v>
      </c>
      <c r="E383" t="s">
        <v>162</v>
      </c>
      <c r="F383" s="22">
        <v>3819.03</v>
      </c>
      <c r="G383" s="22">
        <v>26.67</v>
      </c>
      <c r="H383" s="22">
        <v>14.1</v>
      </c>
      <c r="I383" s="22">
        <v>0</v>
      </c>
      <c r="J383" s="22">
        <v>-6.03</v>
      </c>
      <c r="K383" s="22">
        <v>0.4</v>
      </c>
      <c r="L383" s="22">
        <v>0</v>
      </c>
      <c r="M383" s="22">
        <v>5.4</v>
      </c>
      <c r="N383" s="22">
        <v>-68.17</v>
      </c>
      <c r="O383" s="22">
        <v>0</v>
      </c>
      <c r="P383" s="22">
        <v>0</v>
      </c>
      <c r="Q383" s="22">
        <v>0</v>
      </c>
      <c r="R383" s="22">
        <v>3790.04</v>
      </c>
      <c r="S383">
        <v>0</v>
      </c>
      <c r="T383" s="21">
        <v>0.214425</v>
      </c>
    </row>
    <row r="384" spans="1:20" x14ac:dyDescent="0.25">
      <c r="A384">
        <v>2019</v>
      </c>
      <c r="B384" t="s">
        <v>207</v>
      </c>
      <c r="C384" t="s">
        <v>72</v>
      </c>
      <c r="D384">
        <v>7</v>
      </c>
      <c r="E384" t="s">
        <v>190</v>
      </c>
      <c r="F384" s="22">
        <v>0</v>
      </c>
      <c r="G384" s="22">
        <v>0</v>
      </c>
      <c r="H384" s="22">
        <v>0</v>
      </c>
      <c r="I384" s="22">
        <v>0</v>
      </c>
      <c r="J384" s="22">
        <v>0</v>
      </c>
      <c r="K384" s="22">
        <v>0</v>
      </c>
      <c r="L384" s="22">
        <v>0</v>
      </c>
      <c r="M384" s="22">
        <v>0</v>
      </c>
      <c r="N384" s="22">
        <v>0</v>
      </c>
      <c r="O384" s="22">
        <v>2283.38</v>
      </c>
      <c r="P384" s="22">
        <v>0</v>
      </c>
      <c r="Q384" s="22">
        <v>0</v>
      </c>
      <c r="R384" s="22">
        <v>2283.38</v>
      </c>
      <c r="S384">
        <v>0</v>
      </c>
      <c r="T384" s="21">
        <v>0</v>
      </c>
    </row>
    <row r="385" spans="1:20" x14ac:dyDescent="0.25">
      <c r="A385">
        <v>2019</v>
      </c>
      <c r="B385" t="s">
        <v>207</v>
      </c>
      <c r="C385" t="s">
        <v>72</v>
      </c>
      <c r="D385">
        <v>25</v>
      </c>
      <c r="E385" t="s">
        <v>188</v>
      </c>
      <c r="F385" s="22">
        <v>4724.8100000000004</v>
      </c>
      <c r="G385" s="22">
        <v>33</v>
      </c>
      <c r="H385" s="22">
        <v>17.43</v>
      </c>
      <c r="I385" s="22">
        <v>0</v>
      </c>
      <c r="J385" s="22">
        <v>-7.45</v>
      </c>
      <c r="K385" s="22">
        <v>0.49</v>
      </c>
      <c r="L385" s="22">
        <v>0</v>
      </c>
      <c r="M385" s="22">
        <v>6.68</v>
      </c>
      <c r="N385" s="22">
        <v>-84.34</v>
      </c>
      <c r="O385" s="22">
        <v>0</v>
      </c>
      <c r="P385" s="22">
        <v>0</v>
      </c>
      <c r="Q385" s="22">
        <v>0</v>
      </c>
      <c r="R385" s="22">
        <v>4688.93</v>
      </c>
      <c r="S385">
        <v>0</v>
      </c>
      <c r="T385" s="21">
        <v>0.26528099999999999</v>
      </c>
    </row>
    <row r="386" spans="1:20" x14ac:dyDescent="0.25">
      <c r="A386">
        <v>2019</v>
      </c>
      <c r="B386" t="s">
        <v>207</v>
      </c>
      <c r="C386" t="s">
        <v>72</v>
      </c>
      <c r="D386">
        <v>41</v>
      </c>
      <c r="E386" t="s">
        <v>187</v>
      </c>
      <c r="F386" s="22">
        <v>2077.1799999999998</v>
      </c>
      <c r="G386" s="22">
        <v>14.51</v>
      </c>
      <c r="H386" s="22">
        <v>7.66</v>
      </c>
      <c r="I386" s="22">
        <v>0</v>
      </c>
      <c r="J386" s="22">
        <v>-3.28</v>
      </c>
      <c r="K386" s="22">
        <v>0.22</v>
      </c>
      <c r="L386" s="22">
        <v>0</v>
      </c>
      <c r="M386" s="22">
        <v>2.94</v>
      </c>
      <c r="N386" s="22">
        <v>-37.08</v>
      </c>
      <c r="O386" s="22">
        <v>0</v>
      </c>
      <c r="P386" s="22">
        <v>0</v>
      </c>
      <c r="Q386" s="22">
        <v>0</v>
      </c>
      <c r="R386" s="22">
        <v>2061.4</v>
      </c>
      <c r="S386">
        <v>0</v>
      </c>
      <c r="T386" s="21">
        <v>0.11662599999999999</v>
      </c>
    </row>
    <row r="387" spans="1:20" x14ac:dyDescent="0.25">
      <c r="A387">
        <v>2019</v>
      </c>
      <c r="B387" t="s">
        <v>205</v>
      </c>
      <c r="C387" t="s">
        <v>73</v>
      </c>
      <c r="D387">
        <v>1</v>
      </c>
      <c r="E387" t="s">
        <v>137</v>
      </c>
      <c r="F387" s="22">
        <v>8955.5400000000009</v>
      </c>
      <c r="G387" s="22">
        <v>52.87</v>
      </c>
      <c r="H387" s="22">
        <v>0</v>
      </c>
      <c r="I387" s="22">
        <v>0</v>
      </c>
      <c r="J387" s="22">
        <v>-137.97999999999999</v>
      </c>
      <c r="K387" s="22">
        <v>0.87</v>
      </c>
      <c r="L387" s="22">
        <v>0</v>
      </c>
      <c r="M387" s="22">
        <v>85.66</v>
      </c>
      <c r="N387" s="22">
        <v>-114.51</v>
      </c>
      <c r="O387" s="22">
        <v>0</v>
      </c>
      <c r="P387" s="22">
        <v>0</v>
      </c>
      <c r="Q387" s="22">
        <v>0</v>
      </c>
      <c r="R387" s="22">
        <v>8836.25</v>
      </c>
      <c r="S387">
        <v>0</v>
      </c>
      <c r="T387" s="21">
        <v>0.21281800000000001</v>
      </c>
    </row>
    <row r="388" spans="1:20" x14ac:dyDescent="0.25">
      <c r="A388">
        <v>2019</v>
      </c>
      <c r="B388" t="s">
        <v>205</v>
      </c>
      <c r="C388" t="s">
        <v>73</v>
      </c>
      <c r="D388">
        <v>7</v>
      </c>
      <c r="E388" t="s">
        <v>190</v>
      </c>
      <c r="F388" s="22">
        <v>0</v>
      </c>
      <c r="G388" s="22">
        <v>0</v>
      </c>
      <c r="H388" s="22">
        <v>0</v>
      </c>
      <c r="I388" s="22">
        <v>0</v>
      </c>
      <c r="J388" s="22">
        <v>0</v>
      </c>
      <c r="K388" s="22">
        <v>0</v>
      </c>
      <c r="L388" s="22">
        <v>0</v>
      </c>
      <c r="M388" s="22">
        <v>0</v>
      </c>
      <c r="N388" s="22">
        <v>0</v>
      </c>
      <c r="O388" s="22">
        <v>2308.2199999999998</v>
      </c>
      <c r="P388" s="22">
        <v>0</v>
      </c>
      <c r="Q388" s="22">
        <v>0</v>
      </c>
      <c r="R388" s="22">
        <v>2308.2199999999998</v>
      </c>
      <c r="S388">
        <v>0</v>
      </c>
      <c r="T388" s="21">
        <v>0</v>
      </c>
    </row>
    <row r="389" spans="1:20" x14ac:dyDescent="0.25">
      <c r="A389">
        <v>2019</v>
      </c>
      <c r="B389" t="s">
        <v>205</v>
      </c>
      <c r="C389" t="s">
        <v>73</v>
      </c>
      <c r="D389">
        <v>12</v>
      </c>
      <c r="E389" t="s">
        <v>197</v>
      </c>
      <c r="F389" s="22">
        <v>2718.58</v>
      </c>
      <c r="G389" s="22">
        <v>16.05</v>
      </c>
      <c r="H389" s="22">
        <v>0</v>
      </c>
      <c r="I389" s="22">
        <v>0</v>
      </c>
      <c r="J389" s="22">
        <v>-41.88</v>
      </c>
      <c r="K389" s="22">
        <v>0.26</v>
      </c>
      <c r="L389" s="22">
        <v>0</v>
      </c>
      <c r="M389" s="22">
        <v>26</v>
      </c>
      <c r="N389" s="22">
        <v>-34.76</v>
      </c>
      <c r="O389" s="22">
        <v>0</v>
      </c>
      <c r="P389" s="22">
        <v>0</v>
      </c>
      <c r="Q389" s="22">
        <v>0</v>
      </c>
      <c r="R389" s="22">
        <v>2682.36</v>
      </c>
      <c r="S389">
        <v>0</v>
      </c>
      <c r="T389" s="21">
        <v>6.4603999999999995E-2</v>
      </c>
    </row>
    <row r="390" spans="1:20" x14ac:dyDescent="0.25">
      <c r="A390">
        <v>2019</v>
      </c>
      <c r="B390" t="s">
        <v>205</v>
      </c>
      <c r="C390" t="s">
        <v>73</v>
      </c>
      <c r="D390">
        <v>14</v>
      </c>
      <c r="E390" t="s">
        <v>172</v>
      </c>
      <c r="F390" s="22">
        <v>2718.58</v>
      </c>
      <c r="G390" s="22">
        <v>16.05</v>
      </c>
      <c r="H390" s="22">
        <v>0</v>
      </c>
      <c r="I390" s="22">
        <v>0</v>
      </c>
      <c r="J390" s="22">
        <v>-41.88</v>
      </c>
      <c r="K390" s="22">
        <v>0.26</v>
      </c>
      <c r="L390" s="22">
        <v>0</v>
      </c>
      <c r="M390" s="22">
        <v>26</v>
      </c>
      <c r="N390" s="22">
        <v>-34.76</v>
      </c>
      <c r="O390" s="22">
        <v>0</v>
      </c>
      <c r="P390" s="22">
        <v>0</v>
      </c>
      <c r="Q390" s="22">
        <v>0</v>
      </c>
      <c r="R390" s="22">
        <v>2682.36</v>
      </c>
      <c r="S390">
        <v>0</v>
      </c>
      <c r="T390" s="21">
        <v>6.4603999999999995E-2</v>
      </c>
    </row>
    <row r="391" spans="1:20" x14ac:dyDescent="0.25">
      <c r="A391">
        <v>2019</v>
      </c>
      <c r="B391" t="s">
        <v>205</v>
      </c>
      <c r="C391" t="s">
        <v>73</v>
      </c>
      <c r="D391">
        <v>25</v>
      </c>
      <c r="E391" t="s">
        <v>188</v>
      </c>
      <c r="F391" s="22">
        <v>294.10000000000002</v>
      </c>
      <c r="G391" s="22">
        <v>1.74</v>
      </c>
      <c r="H391" s="22">
        <v>0</v>
      </c>
      <c r="I391" s="22">
        <v>0</v>
      </c>
      <c r="J391" s="22">
        <v>-4.53</v>
      </c>
      <c r="K391" s="22">
        <v>0.03</v>
      </c>
      <c r="L391" s="22">
        <v>0</v>
      </c>
      <c r="M391" s="22">
        <v>2.81</v>
      </c>
      <c r="N391" s="22">
        <v>-3.76</v>
      </c>
      <c r="O391" s="22">
        <v>0</v>
      </c>
      <c r="P391" s="22">
        <v>0</v>
      </c>
      <c r="Q391" s="22">
        <v>0</v>
      </c>
      <c r="R391" s="22">
        <v>290.18</v>
      </c>
      <c r="S391">
        <v>0</v>
      </c>
      <c r="T391" s="21">
        <v>6.9890000000000004E-3</v>
      </c>
    </row>
    <row r="392" spans="1:20" x14ac:dyDescent="0.25">
      <c r="A392">
        <v>2019</v>
      </c>
      <c r="B392" t="s">
        <v>205</v>
      </c>
      <c r="C392" t="s">
        <v>73</v>
      </c>
      <c r="D392">
        <v>27</v>
      </c>
      <c r="E392" t="s">
        <v>149</v>
      </c>
      <c r="F392" s="22">
        <v>6950.68</v>
      </c>
      <c r="G392" s="22">
        <v>41.04</v>
      </c>
      <c r="H392" s="22">
        <v>0</v>
      </c>
      <c r="I392" s="22">
        <v>0</v>
      </c>
      <c r="J392" s="22">
        <v>-107.09</v>
      </c>
      <c r="K392" s="22">
        <v>0.67</v>
      </c>
      <c r="L392" s="22">
        <v>0</v>
      </c>
      <c r="M392" s="22">
        <v>66.48</v>
      </c>
      <c r="N392" s="22">
        <v>-88.88</v>
      </c>
      <c r="O392" s="22">
        <v>0</v>
      </c>
      <c r="P392" s="22">
        <v>0</v>
      </c>
      <c r="Q392" s="22">
        <v>0</v>
      </c>
      <c r="R392" s="22">
        <v>6858.08</v>
      </c>
      <c r="S392">
        <v>0</v>
      </c>
      <c r="T392" s="21">
        <v>0.16517499999999999</v>
      </c>
    </row>
    <row r="393" spans="1:20" x14ac:dyDescent="0.25">
      <c r="A393">
        <v>2019</v>
      </c>
      <c r="B393" t="s">
        <v>205</v>
      </c>
      <c r="C393" t="s">
        <v>73</v>
      </c>
      <c r="D393">
        <v>31</v>
      </c>
      <c r="E393" t="s">
        <v>202</v>
      </c>
      <c r="F393" s="22">
        <v>1068.81</v>
      </c>
      <c r="G393" s="22">
        <v>6.31</v>
      </c>
      <c r="H393" s="22">
        <v>0</v>
      </c>
      <c r="I393" s="22">
        <v>0</v>
      </c>
      <c r="J393" s="22">
        <v>-16.47</v>
      </c>
      <c r="K393" s="22">
        <v>0.1</v>
      </c>
      <c r="L393" s="22">
        <v>0</v>
      </c>
      <c r="M393" s="22">
        <v>10.220000000000001</v>
      </c>
      <c r="N393" s="22">
        <v>-13.67</v>
      </c>
      <c r="O393" s="22">
        <v>0</v>
      </c>
      <c r="P393" s="22">
        <v>0</v>
      </c>
      <c r="Q393" s="22">
        <v>0</v>
      </c>
      <c r="R393" s="22">
        <v>1054.56</v>
      </c>
      <c r="S393">
        <v>0</v>
      </c>
      <c r="T393" s="21">
        <v>2.5399000000000001E-2</v>
      </c>
    </row>
    <row r="394" spans="1:20" x14ac:dyDescent="0.25">
      <c r="A394">
        <v>2019</v>
      </c>
      <c r="B394" t="s">
        <v>205</v>
      </c>
      <c r="C394" t="s">
        <v>73</v>
      </c>
      <c r="D394">
        <v>35</v>
      </c>
      <c r="E394" t="s">
        <v>146</v>
      </c>
      <c r="F394" s="22">
        <v>11082.38</v>
      </c>
      <c r="G394" s="22">
        <v>65.430000000000007</v>
      </c>
      <c r="H394" s="22">
        <v>0</v>
      </c>
      <c r="I394" s="22">
        <v>0</v>
      </c>
      <c r="J394" s="22">
        <v>-170.74</v>
      </c>
      <c r="K394" s="22">
        <v>1.07</v>
      </c>
      <c r="L394" s="22">
        <v>0</v>
      </c>
      <c r="M394" s="22">
        <v>106</v>
      </c>
      <c r="N394" s="22">
        <v>-141.71</v>
      </c>
      <c r="O394" s="22">
        <v>0</v>
      </c>
      <c r="P394" s="22">
        <v>0</v>
      </c>
      <c r="Q394" s="22">
        <v>0</v>
      </c>
      <c r="R394" s="22">
        <v>10934.73</v>
      </c>
      <c r="S394">
        <v>0</v>
      </c>
      <c r="T394" s="21">
        <v>0.26335999999999998</v>
      </c>
    </row>
    <row r="395" spans="1:20" x14ac:dyDescent="0.25">
      <c r="A395">
        <v>2019</v>
      </c>
      <c r="B395" t="s">
        <v>205</v>
      </c>
      <c r="C395" t="s">
        <v>73</v>
      </c>
      <c r="D395">
        <v>40</v>
      </c>
      <c r="E395" t="s">
        <v>206</v>
      </c>
      <c r="F395" s="22">
        <v>0</v>
      </c>
      <c r="G395" s="22">
        <v>0</v>
      </c>
      <c r="H395" s="22">
        <v>0</v>
      </c>
      <c r="I395" s="22">
        <v>0</v>
      </c>
      <c r="J395" s="22">
        <v>0</v>
      </c>
      <c r="K395" s="22">
        <v>0</v>
      </c>
      <c r="L395" s="22">
        <v>0</v>
      </c>
      <c r="M395" s="22">
        <v>0</v>
      </c>
      <c r="N395" s="22">
        <v>0</v>
      </c>
      <c r="O395" s="22">
        <v>0</v>
      </c>
      <c r="P395" s="22">
        <v>0</v>
      </c>
      <c r="Q395" s="22">
        <v>0</v>
      </c>
      <c r="R395" s="22">
        <v>0</v>
      </c>
      <c r="S395">
        <v>0</v>
      </c>
      <c r="T395" s="21">
        <v>0</v>
      </c>
    </row>
    <row r="396" spans="1:20" x14ac:dyDescent="0.25">
      <c r="A396">
        <v>2019</v>
      </c>
      <c r="B396" t="s">
        <v>205</v>
      </c>
      <c r="C396" t="s">
        <v>73</v>
      </c>
      <c r="D396">
        <v>41</v>
      </c>
      <c r="E396" t="s">
        <v>187</v>
      </c>
      <c r="F396" s="22">
        <v>1165.6400000000001</v>
      </c>
      <c r="G396" s="22">
        <v>6.88</v>
      </c>
      <c r="H396" s="22">
        <v>0</v>
      </c>
      <c r="I396" s="22">
        <v>0</v>
      </c>
      <c r="J396" s="22">
        <v>-17.96</v>
      </c>
      <c r="K396" s="22">
        <v>0.11</v>
      </c>
      <c r="L396" s="22">
        <v>0</v>
      </c>
      <c r="M396" s="22">
        <v>11.15</v>
      </c>
      <c r="N396" s="22">
        <v>-14.91</v>
      </c>
      <c r="O396" s="22">
        <v>0</v>
      </c>
      <c r="P396" s="22">
        <v>0</v>
      </c>
      <c r="Q396" s="22">
        <v>0</v>
      </c>
      <c r="R396" s="22">
        <v>1150.0999999999999</v>
      </c>
      <c r="S396">
        <v>0</v>
      </c>
      <c r="T396" s="21">
        <v>2.7699999999999999E-2</v>
      </c>
    </row>
    <row r="397" spans="1:20" x14ac:dyDescent="0.25">
      <c r="A397">
        <v>2019</v>
      </c>
      <c r="B397" t="s">
        <v>205</v>
      </c>
      <c r="C397" t="s">
        <v>73</v>
      </c>
      <c r="D397">
        <v>46</v>
      </c>
      <c r="E397" t="s">
        <v>185</v>
      </c>
      <c r="F397" s="22">
        <v>193.66</v>
      </c>
      <c r="G397" s="22">
        <v>1.1399999999999999</v>
      </c>
      <c r="H397" s="22">
        <v>0</v>
      </c>
      <c r="I397" s="22">
        <v>0</v>
      </c>
      <c r="J397" s="22">
        <v>-2.98</v>
      </c>
      <c r="K397" s="22">
        <v>0.02</v>
      </c>
      <c r="L397" s="22">
        <v>0</v>
      </c>
      <c r="M397" s="22">
        <v>1.85</v>
      </c>
      <c r="N397" s="22">
        <v>-2.48</v>
      </c>
      <c r="O397" s="22">
        <v>0</v>
      </c>
      <c r="P397" s="22">
        <v>0</v>
      </c>
      <c r="Q397" s="22">
        <v>0</v>
      </c>
      <c r="R397" s="22">
        <v>191.07</v>
      </c>
      <c r="S397">
        <v>0</v>
      </c>
      <c r="T397" s="21">
        <v>4.6020000000000002E-3</v>
      </c>
    </row>
    <row r="398" spans="1:20" x14ac:dyDescent="0.25">
      <c r="A398">
        <v>2019</v>
      </c>
      <c r="B398" t="s">
        <v>205</v>
      </c>
      <c r="C398" t="s">
        <v>73</v>
      </c>
      <c r="D398">
        <v>47</v>
      </c>
      <c r="E398" t="s">
        <v>159</v>
      </c>
      <c r="F398" s="22">
        <v>5960.82</v>
      </c>
      <c r="G398" s="22">
        <v>35.19</v>
      </c>
      <c r="H398" s="22">
        <v>0</v>
      </c>
      <c r="I398" s="22">
        <v>0</v>
      </c>
      <c r="J398" s="22">
        <v>-91.84</v>
      </c>
      <c r="K398" s="22">
        <v>0.57999999999999996</v>
      </c>
      <c r="L398" s="22">
        <v>0</v>
      </c>
      <c r="M398" s="22">
        <v>57.01</v>
      </c>
      <c r="N398" s="22">
        <v>-76.22</v>
      </c>
      <c r="O398" s="22">
        <v>0</v>
      </c>
      <c r="P398" s="22">
        <v>0</v>
      </c>
      <c r="Q398" s="22">
        <v>0</v>
      </c>
      <c r="R398" s="22">
        <v>5881.4</v>
      </c>
      <c r="S398">
        <v>0</v>
      </c>
      <c r="T398" s="21">
        <v>0.141652</v>
      </c>
    </row>
    <row r="399" spans="1:20" x14ac:dyDescent="0.25">
      <c r="A399">
        <v>2019</v>
      </c>
      <c r="B399" t="s">
        <v>205</v>
      </c>
      <c r="C399" t="s">
        <v>73</v>
      </c>
      <c r="D399">
        <v>60</v>
      </c>
      <c r="E399" t="s">
        <v>184</v>
      </c>
      <c r="F399" s="22">
        <v>971.94</v>
      </c>
      <c r="G399" s="22">
        <v>5.74</v>
      </c>
      <c r="H399" s="22">
        <v>0</v>
      </c>
      <c r="I399" s="22">
        <v>0</v>
      </c>
      <c r="J399" s="22">
        <v>-14.97</v>
      </c>
      <c r="K399" s="22">
        <v>0.09</v>
      </c>
      <c r="L399" s="22">
        <v>0</v>
      </c>
      <c r="M399" s="22">
        <v>9.3000000000000007</v>
      </c>
      <c r="N399" s="22">
        <v>-12.43</v>
      </c>
      <c r="O399" s="22">
        <v>0</v>
      </c>
      <c r="P399" s="22">
        <v>0</v>
      </c>
      <c r="Q399" s="22">
        <v>0</v>
      </c>
      <c r="R399" s="22">
        <v>958.99</v>
      </c>
      <c r="S399">
        <v>0</v>
      </c>
      <c r="T399" s="21">
        <v>2.3096999999999999E-2</v>
      </c>
    </row>
    <row r="400" spans="1:20" x14ac:dyDescent="0.25">
      <c r="A400">
        <v>2019</v>
      </c>
      <c r="B400" t="s">
        <v>204</v>
      </c>
      <c r="C400" t="s">
        <v>74</v>
      </c>
      <c r="D400">
        <v>1</v>
      </c>
      <c r="E400" t="s">
        <v>137</v>
      </c>
      <c r="F400" s="22">
        <v>40617.39</v>
      </c>
      <c r="G400" s="22">
        <v>150.47</v>
      </c>
      <c r="H400" s="22">
        <v>41.23</v>
      </c>
      <c r="I400" s="22">
        <v>0</v>
      </c>
      <c r="J400" s="22">
        <v>-28.05</v>
      </c>
      <c r="K400" s="22">
        <v>4.13</v>
      </c>
      <c r="L400" s="22">
        <v>0</v>
      </c>
      <c r="M400" s="22">
        <v>52.72</v>
      </c>
      <c r="N400" s="22">
        <v>-44.61</v>
      </c>
      <c r="O400" s="22">
        <v>0</v>
      </c>
      <c r="P400" s="22">
        <v>0</v>
      </c>
      <c r="Q400" s="22">
        <v>0</v>
      </c>
      <c r="R400" s="22">
        <v>40753.269999999997</v>
      </c>
      <c r="S400">
        <v>0</v>
      </c>
      <c r="T400" s="21">
        <v>0.40554000000000001</v>
      </c>
    </row>
    <row r="401" spans="1:20" x14ac:dyDescent="0.25">
      <c r="A401">
        <v>2019</v>
      </c>
      <c r="B401" t="s">
        <v>204</v>
      </c>
      <c r="C401" t="s">
        <v>74</v>
      </c>
      <c r="D401">
        <v>5</v>
      </c>
      <c r="E401" t="s">
        <v>162</v>
      </c>
      <c r="F401" s="22">
        <v>50402.26</v>
      </c>
      <c r="G401" s="22">
        <v>186.72</v>
      </c>
      <c r="H401" s="22">
        <v>51.15</v>
      </c>
      <c r="I401" s="22">
        <v>0</v>
      </c>
      <c r="J401" s="22">
        <v>-34.81</v>
      </c>
      <c r="K401" s="22">
        <v>5.12</v>
      </c>
      <c r="L401" s="22">
        <v>0</v>
      </c>
      <c r="M401" s="22">
        <v>65.430000000000007</v>
      </c>
      <c r="N401" s="22">
        <v>-55.36</v>
      </c>
      <c r="O401" s="22">
        <v>0</v>
      </c>
      <c r="P401" s="22">
        <v>0</v>
      </c>
      <c r="Q401" s="22">
        <v>0</v>
      </c>
      <c r="R401" s="22">
        <v>50570.84</v>
      </c>
      <c r="S401">
        <v>0</v>
      </c>
      <c r="T401" s="21">
        <v>0.50323600000000002</v>
      </c>
    </row>
    <row r="402" spans="1:20" x14ac:dyDescent="0.25">
      <c r="A402">
        <v>2019</v>
      </c>
      <c r="B402" t="s">
        <v>204</v>
      </c>
      <c r="C402" t="s">
        <v>74</v>
      </c>
      <c r="D402">
        <v>7</v>
      </c>
      <c r="E402" t="s">
        <v>190</v>
      </c>
      <c r="F402" s="22">
        <v>0</v>
      </c>
      <c r="G402" s="22">
        <v>0</v>
      </c>
      <c r="H402" s="22">
        <v>0</v>
      </c>
      <c r="I402" s="22">
        <v>0</v>
      </c>
      <c r="J402" s="22">
        <v>0</v>
      </c>
      <c r="K402" s="22">
        <v>0</v>
      </c>
      <c r="L402" s="22">
        <v>0</v>
      </c>
      <c r="M402" s="22">
        <v>0</v>
      </c>
      <c r="N402" s="22">
        <v>0</v>
      </c>
      <c r="O402" s="22">
        <v>9339.19</v>
      </c>
      <c r="P402" s="22">
        <v>0</v>
      </c>
      <c r="Q402" s="22">
        <v>0</v>
      </c>
      <c r="R402" s="22">
        <v>9339.19</v>
      </c>
      <c r="S402">
        <v>0</v>
      </c>
      <c r="T402" s="21">
        <v>0</v>
      </c>
    </row>
    <row r="403" spans="1:20" x14ac:dyDescent="0.25">
      <c r="A403">
        <v>2019</v>
      </c>
      <c r="B403" t="s">
        <v>204</v>
      </c>
      <c r="C403" t="s">
        <v>74</v>
      </c>
      <c r="D403">
        <v>25</v>
      </c>
      <c r="E403" t="s">
        <v>188</v>
      </c>
      <c r="F403" s="22">
        <v>9136.66</v>
      </c>
      <c r="G403" s="22">
        <v>33.85</v>
      </c>
      <c r="H403" s="22">
        <v>9.27</v>
      </c>
      <c r="I403" s="22">
        <v>0</v>
      </c>
      <c r="J403" s="22">
        <v>-6.31</v>
      </c>
      <c r="K403" s="22">
        <v>0.93</v>
      </c>
      <c r="L403" s="22">
        <v>0</v>
      </c>
      <c r="M403" s="22">
        <v>11.86</v>
      </c>
      <c r="N403" s="22">
        <v>-10.039999999999999</v>
      </c>
      <c r="O403" s="22">
        <v>0</v>
      </c>
      <c r="P403" s="22">
        <v>0</v>
      </c>
      <c r="Q403" s="22">
        <v>0</v>
      </c>
      <c r="R403" s="22">
        <v>9167.2199999999993</v>
      </c>
      <c r="S403">
        <v>0</v>
      </c>
      <c r="T403" s="21">
        <v>9.1224E-2</v>
      </c>
    </row>
    <row r="404" spans="1:20" x14ac:dyDescent="0.25">
      <c r="A404">
        <v>2019</v>
      </c>
      <c r="B404" t="s">
        <v>201</v>
      </c>
      <c r="C404" t="s">
        <v>75</v>
      </c>
      <c r="D404">
        <v>1</v>
      </c>
      <c r="E404" t="s">
        <v>137</v>
      </c>
      <c r="F404" s="22">
        <v>0</v>
      </c>
      <c r="G404" s="22">
        <v>0</v>
      </c>
      <c r="H404" s="22">
        <v>0</v>
      </c>
      <c r="I404" s="22">
        <v>0</v>
      </c>
      <c r="J404" s="22">
        <v>0</v>
      </c>
      <c r="K404" s="22">
        <v>0.01</v>
      </c>
      <c r="L404" s="22">
        <v>0</v>
      </c>
      <c r="M404" s="22">
        <v>-0.01</v>
      </c>
      <c r="N404" s="22">
        <v>-0.01</v>
      </c>
      <c r="O404" s="22">
        <v>0</v>
      </c>
      <c r="P404" s="22">
        <v>0</v>
      </c>
      <c r="Q404" s="22">
        <v>0</v>
      </c>
      <c r="R404" s="22">
        <v>0</v>
      </c>
      <c r="S404">
        <v>0</v>
      </c>
      <c r="T404" s="21">
        <v>0</v>
      </c>
    </row>
    <row r="405" spans="1:20" x14ac:dyDescent="0.25">
      <c r="A405">
        <v>2019</v>
      </c>
      <c r="B405" t="s">
        <v>201</v>
      </c>
      <c r="C405" t="s">
        <v>75</v>
      </c>
      <c r="D405">
        <v>5</v>
      </c>
      <c r="E405" t="s">
        <v>162</v>
      </c>
      <c r="F405" s="22">
        <v>124999.8</v>
      </c>
      <c r="G405" s="22">
        <v>171.79</v>
      </c>
      <c r="H405" s="22">
        <v>63.04</v>
      </c>
      <c r="I405" s="22">
        <v>1.2</v>
      </c>
      <c r="J405" s="22">
        <v>-1022.31</v>
      </c>
      <c r="K405" s="22">
        <v>11.6</v>
      </c>
      <c r="L405" s="22">
        <v>0</v>
      </c>
      <c r="M405" s="22">
        <v>596.05999999999995</v>
      </c>
      <c r="N405" s="22">
        <v>-1987.72</v>
      </c>
      <c r="O405" s="22">
        <v>0</v>
      </c>
      <c r="P405" s="22">
        <v>0</v>
      </c>
      <c r="Q405" s="22">
        <v>0</v>
      </c>
      <c r="R405" s="22">
        <v>122813.16</v>
      </c>
      <c r="S405">
        <v>0</v>
      </c>
      <c r="T405" s="21">
        <v>7.4499999999999997E-2</v>
      </c>
    </row>
    <row r="406" spans="1:20" x14ac:dyDescent="0.25">
      <c r="A406">
        <v>2019</v>
      </c>
      <c r="B406" t="s">
        <v>201</v>
      </c>
      <c r="C406" t="s">
        <v>75</v>
      </c>
      <c r="D406">
        <v>7</v>
      </c>
      <c r="E406" t="s">
        <v>190</v>
      </c>
      <c r="F406" s="22">
        <v>0</v>
      </c>
      <c r="G406" s="22">
        <v>0</v>
      </c>
      <c r="H406" s="22">
        <v>0</v>
      </c>
      <c r="I406" s="22">
        <v>0</v>
      </c>
      <c r="J406" s="22">
        <v>0</v>
      </c>
      <c r="K406" s="22">
        <v>0</v>
      </c>
      <c r="L406" s="22">
        <v>0</v>
      </c>
      <c r="M406" s="22">
        <v>0</v>
      </c>
      <c r="N406" s="22">
        <v>0</v>
      </c>
      <c r="O406" s="22">
        <v>28088.12</v>
      </c>
      <c r="P406" s="22">
        <v>0</v>
      </c>
      <c r="Q406" s="22">
        <v>0</v>
      </c>
      <c r="R406" s="22">
        <v>28088.12</v>
      </c>
      <c r="S406">
        <v>0</v>
      </c>
      <c r="T406" s="21">
        <v>0</v>
      </c>
    </row>
    <row r="407" spans="1:20" x14ac:dyDescent="0.25">
      <c r="A407">
        <v>2019</v>
      </c>
      <c r="B407" t="s">
        <v>201</v>
      </c>
      <c r="C407" t="s">
        <v>75</v>
      </c>
      <c r="D407">
        <v>12</v>
      </c>
      <c r="E407" t="s">
        <v>197</v>
      </c>
      <c r="F407" s="22">
        <v>316417.28000000003</v>
      </c>
      <c r="G407" s="22">
        <v>434.85</v>
      </c>
      <c r="H407" s="22">
        <v>159.57</v>
      </c>
      <c r="I407" s="22">
        <v>3.04</v>
      </c>
      <c r="J407" s="22">
        <v>-2587.8200000000002</v>
      </c>
      <c r="K407" s="22">
        <v>29.37</v>
      </c>
      <c r="L407" s="22">
        <v>0</v>
      </c>
      <c r="M407" s="22">
        <v>1508.82</v>
      </c>
      <c r="N407" s="22">
        <v>-5031.6099999999997</v>
      </c>
      <c r="O407" s="22">
        <v>0</v>
      </c>
      <c r="P407" s="22">
        <v>0</v>
      </c>
      <c r="Q407" s="22">
        <v>0</v>
      </c>
      <c r="R407" s="22">
        <v>310882.08</v>
      </c>
      <c r="S407">
        <v>0</v>
      </c>
      <c r="T407" s="21">
        <v>0.188585</v>
      </c>
    </row>
    <row r="408" spans="1:20" x14ac:dyDescent="0.25">
      <c r="A408">
        <v>2019</v>
      </c>
      <c r="B408" t="s">
        <v>201</v>
      </c>
      <c r="C408" t="s">
        <v>75</v>
      </c>
      <c r="D408">
        <v>13</v>
      </c>
      <c r="E408" t="s">
        <v>196</v>
      </c>
      <c r="F408" s="22">
        <v>364746.06</v>
      </c>
      <c r="G408" s="22">
        <v>501.26</v>
      </c>
      <c r="H408" s="22">
        <v>183.94</v>
      </c>
      <c r="I408" s="22">
        <v>3.5</v>
      </c>
      <c r="J408" s="22">
        <v>-2983.08</v>
      </c>
      <c r="K408" s="22">
        <v>33.86</v>
      </c>
      <c r="L408" s="22">
        <v>0</v>
      </c>
      <c r="M408" s="22">
        <v>1739.28</v>
      </c>
      <c r="N408" s="22">
        <v>-5800.13</v>
      </c>
      <c r="O408" s="22">
        <v>0</v>
      </c>
      <c r="P408" s="22">
        <v>0</v>
      </c>
      <c r="Q408" s="22">
        <v>0</v>
      </c>
      <c r="R408" s="22">
        <v>358365.43</v>
      </c>
      <c r="S408">
        <v>0</v>
      </c>
      <c r="T408" s="21">
        <v>0.217389</v>
      </c>
    </row>
    <row r="409" spans="1:20" x14ac:dyDescent="0.25">
      <c r="A409">
        <v>2019</v>
      </c>
      <c r="B409" t="s">
        <v>201</v>
      </c>
      <c r="C409" t="s">
        <v>75</v>
      </c>
      <c r="D409">
        <v>14</v>
      </c>
      <c r="E409" t="s">
        <v>172</v>
      </c>
      <c r="F409" s="22">
        <v>316417.28000000003</v>
      </c>
      <c r="G409" s="22">
        <v>434.85</v>
      </c>
      <c r="H409" s="22">
        <v>159.57</v>
      </c>
      <c r="I409" s="22">
        <v>3.04</v>
      </c>
      <c r="J409" s="22">
        <v>-2587.8200000000002</v>
      </c>
      <c r="K409" s="22">
        <v>29.37</v>
      </c>
      <c r="L409" s="22">
        <v>0</v>
      </c>
      <c r="M409" s="22">
        <v>1508.82</v>
      </c>
      <c r="N409" s="22">
        <v>-5031.6099999999997</v>
      </c>
      <c r="O409" s="22">
        <v>0</v>
      </c>
      <c r="P409" s="22">
        <v>0</v>
      </c>
      <c r="Q409" s="22">
        <v>0</v>
      </c>
      <c r="R409" s="22">
        <v>310882.08</v>
      </c>
      <c r="S409">
        <v>0</v>
      </c>
      <c r="T409" s="21">
        <v>0.188585</v>
      </c>
    </row>
    <row r="410" spans="1:20" x14ac:dyDescent="0.25">
      <c r="A410">
        <v>2019</v>
      </c>
      <c r="B410" t="s">
        <v>201</v>
      </c>
      <c r="C410" t="s">
        <v>75</v>
      </c>
      <c r="D410">
        <v>15</v>
      </c>
      <c r="E410" t="s">
        <v>195</v>
      </c>
      <c r="F410" s="22">
        <v>553218.91</v>
      </c>
      <c r="G410" s="22">
        <v>760.29</v>
      </c>
      <c r="H410" s="22">
        <v>278.99</v>
      </c>
      <c r="I410" s="22">
        <v>5.31</v>
      </c>
      <c r="J410" s="22">
        <v>-4524.51</v>
      </c>
      <c r="K410" s="22">
        <v>51.36</v>
      </c>
      <c r="L410" s="22">
        <v>0</v>
      </c>
      <c r="M410" s="22">
        <v>2638</v>
      </c>
      <c r="N410" s="22">
        <v>-8797.19</v>
      </c>
      <c r="O410" s="22">
        <v>0</v>
      </c>
      <c r="P410" s="22">
        <v>0</v>
      </c>
      <c r="Q410" s="22">
        <v>0</v>
      </c>
      <c r="R410" s="22">
        <v>543541.27</v>
      </c>
      <c r="S410">
        <v>0</v>
      </c>
      <c r="T410" s="21">
        <v>0.32971899999999998</v>
      </c>
    </row>
    <row r="411" spans="1:20" x14ac:dyDescent="0.25">
      <c r="A411">
        <v>2019</v>
      </c>
      <c r="B411" t="s">
        <v>201</v>
      </c>
      <c r="C411" t="s">
        <v>75</v>
      </c>
      <c r="D411">
        <v>25</v>
      </c>
      <c r="E411" t="s">
        <v>188</v>
      </c>
      <c r="F411" s="22">
        <v>0</v>
      </c>
      <c r="G411" s="22">
        <v>0</v>
      </c>
      <c r="H411" s="22">
        <v>0</v>
      </c>
      <c r="I411" s="22">
        <v>0</v>
      </c>
      <c r="J411" s="22">
        <v>0</v>
      </c>
      <c r="K411" s="22">
        <v>0</v>
      </c>
      <c r="L411" s="22">
        <v>0</v>
      </c>
      <c r="M411" s="22">
        <v>0</v>
      </c>
      <c r="N411" s="22">
        <v>0</v>
      </c>
      <c r="O411" s="22">
        <v>0</v>
      </c>
      <c r="P411" s="22">
        <v>0</v>
      </c>
      <c r="Q411" s="22">
        <v>0</v>
      </c>
      <c r="R411" s="22">
        <v>0</v>
      </c>
      <c r="S411">
        <v>0</v>
      </c>
      <c r="T411" s="21">
        <v>0</v>
      </c>
    </row>
    <row r="412" spans="1:20" x14ac:dyDescent="0.25">
      <c r="A412">
        <v>2019</v>
      </c>
      <c r="B412" t="s">
        <v>201</v>
      </c>
      <c r="C412" t="s">
        <v>75</v>
      </c>
      <c r="D412">
        <v>26</v>
      </c>
      <c r="E412" t="s">
        <v>203</v>
      </c>
      <c r="F412" s="22">
        <v>0</v>
      </c>
      <c r="G412" s="22">
        <v>0</v>
      </c>
      <c r="H412" s="22">
        <v>0</v>
      </c>
      <c r="I412" s="22">
        <v>0</v>
      </c>
      <c r="J412" s="22">
        <v>0</v>
      </c>
      <c r="K412" s="22">
        <v>0</v>
      </c>
      <c r="L412" s="22">
        <v>0</v>
      </c>
      <c r="M412" s="22">
        <v>0</v>
      </c>
      <c r="N412" s="22">
        <v>0</v>
      </c>
      <c r="O412" s="22">
        <v>0</v>
      </c>
      <c r="P412" s="22">
        <v>0</v>
      </c>
      <c r="Q412" s="22">
        <v>0</v>
      </c>
      <c r="R412" s="22">
        <v>0</v>
      </c>
      <c r="S412">
        <v>0</v>
      </c>
      <c r="T412" s="21">
        <v>0</v>
      </c>
    </row>
    <row r="413" spans="1:20" x14ac:dyDescent="0.25">
      <c r="A413">
        <v>2019</v>
      </c>
      <c r="B413" t="s">
        <v>201</v>
      </c>
      <c r="C413" t="s">
        <v>75</v>
      </c>
      <c r="D413">
        <v>27</v>
      </c>
      <c r="E413" t="s">
        <v>149</v>
      </c>
      <c r="F413" s="22">
        <v>0</v>
      </c>
      <c r="G413" s="22">
        <v>0</v>
      </c>
      <c r="H413" s="22">
        <v>0</v>
      </c>
      <c r="I413" s="22">
        <v>0</v>
      </c>
      <c r="J413" s="22">
        <v>0</v>
      </c>
      <c r="K413" s="22">
        <v>0</v>
      </c>
      <c r="L413" s="22">
        <v>0</v>
      </c>
      <c r="M413" s="22">
        <v>0</v>
      </c>
      <c r="N413" s="22">
        <v>0</v>
      </c>
      <c r="O413" s="22">
        <v>0</v>
      </c>
      <c r="P413" s="22">
        <v>0</v>
      </c>
      <c r="Q413" s="22">
        <v>0</v>
      </c>
      <c r="R413" s="22">
        <v>0</v>
      </c>
      <c r="S413">
        <v>0</v>
      </c>
      <c r="T413" s="21">
        <v>0</v>
      </c>
    </row>
    <row r="414" spans="1:20" x14ac:dyDescent="0.25">
      <c r="A414">
        <v>2019</v>
      </c>
      <c r="B414" t="s">
        <v>201</v>
      </c>
      <c r="C414" t="s">
        <v>75</v>
      </c>
      <c r="D414">
        <v>31</v>
      </c>
      <c r="E414" t="s">
        <v>202</v>
      </c>
      <c r="F414" s="22">
        <v>0</v>
      </c>
      <c r="G414" s="22">
        <v>0</v>
      </c>
      <c r="H414" s="22">
        <v>0</v>
      </c>
      <c r="I414" s="22">
        <v>0</v>
      </c>
      <c r="J414" s="22">
        <v>0</v>
      </c>
      <c r="K414" s="22">
        <v>0</v>
      </c>
      <c r="L414" s="22">
        <v>0</v>
      </c>
      <c r="M414" s="22">
        <v>0</v>
      </c>
      <c r="N414" s="22">
        <v>0</v>
      </c>
      <c r="O414" s="22">
        <v>0</v>
      </c>
      <c r="P414" s="22">
        <v>0</v>
      </c>
      <c r="Q414" s="22">
        <v>0</v>
      </c>
      <c r="R414" s="22">
        <v>0</v>
      </c>
      <c r="S414">
        <v>0</v>
      </c>
      <c r="T414" s="21">
        <v>0</v>
      </c>
    </row>
    <row r="415" spans="1:20" x14ac:dyDescent="0.25">
      <c r="A415">
        <v>2019</v>
      </c>
      <c r="B415" t="s">
        <v>201</v>
      </c>
      <c r="C415" t="s">
        <v>75</v>
      </c>
      <c r="D415">
        <v>35</v>
      </c>
      <c r="E415" t="s">
        <v>146</v>
      </c>
      <c r="F415" s="22">
        <v>0</v>
      </c>
      <c r="G415" s="22">
        <v>0</v>
      </c>
      <c r="H415" s="22">
        <v>0</v>
      </c>
      <c r="I415" s="22">
        <v>0</v>
      </c>
      <c r="J415" s="22">
        <v>0</v>
      </c>
      <c r="K415" s="22">
        <v>0</v>
      </c>
      <c r="L415" s="22">
        <v>0</v>
      </c>
      <c r="M415" s="22">
        <v>0</v>
      </c>
      <c r="N415" s="22">
        <v>0</v>
      </c>
      <c r="O415" s="22">
        <v>0</v>
      </c>
      <c r="P415" s="22">
        <v>0</v>
      </c>
      <c r="Q415" s="22">
        <v>0</v>
      </c>
      <c r="R415" s="22">
        <v>0</v>
      </c>
      <c r="S415">
        <v>0</v>
      </c>
      <c r="T415" s="21">
        <v>0</v>
      </c>
    </row>
    <row r="416" spans="1:20" x14ac:dyDescent="0.25">
      <c r="A416">
        <v>2019</v>
      </c>
      <c r="B416" t="s">
        <v>201</v>
      </c>
      <c r="C416" t="s">
        <v>75</v>
      </c>
      <c r="D416">
        <v>46</v>
      </c>
      <c r="E416" t="s">
        <v>185</v>
      </c>
      <c r="F416" s="22">
        <v>2050.33</v>
      </c>
      <c r="G416" s="22">
        <v>2.81</v>
      </c>
      <c r="H416" s="22">
        <v>1.03</v>
      </c>
      <c r="I416" s="22">
        <v>0.02</v>
      </c>
      <c r="J416" s="22">
        <v>-16.77</v>
      </c>
      <c r="K416" s="22">
        <v>0.19</v>
      </c>
      <c r="L416" s="22">
        <v>0</v>
      </c>
      <c r="M416" s="22">
        <v>9.7799999999999994</v>
      </c>
      <c r="N416" s="22">
        <v>-32.6</v>
      </c>
      <c r="O416" s="22">
        <v>0</v>
      </c>
      <c r="P416" s="22">
        <v>0</v>
      </c>
      <c r="Q416" s="22">
        <v>0</v>
      </c>
      <c r="R416" s="22">
        <v>2014.46</v>
      </c>
      <c r="S416">
        <v>0</v>
      </c>
      <c r="T416" s="21">
        <v>1.222E-3</v>
      </c>
    </row>
    <row r="417" spans="1:20" x14ac:dyDescent="0.25">
      <c r="A417">
        <v>2019</v>
      </c>
      <c r="B417" t="s">
        <v>200</v>
      </c>
      <c r="C417" t="s">
        <v>88</v>
      </c>
      <c r="D417">
        <v>5</v>
      </c>
      <c r="E417" t="s">
        <v>162</v>
      </c>
      <c r="F417" s="22">
        <v>11990.08</v>
      </c>
      <c r="G417" s="22">
        <v>16.47</v>
      </c>
      <c r="H417" s="22">
        <v>6.06</v>
      </c>
      <c r="I417" s="22">
        <v>0.11</v>
      </c>
      <c r="J417" s="22">
        <v>-98.06</v>
      </c>
      <c r="K417" s="22">
        <v>1.1000000000000001</v>
      </c>
      <c r="L417" s="22">
        <v>0</v>
      </c>
      <c r="M417" s="22">
        <v>57.17</v>
      </c>
      <c r="N417" s="22">
        <v>-190.66</v>
      </c>
      <c r="O417" s="22">
        <v>0</v>
      </c>
      <c r="P417" s="22">
        <v>0</v>
      </c>
      <c r="Q417" s="22">
        <v>0</v>
      </c>
      <c r="R417" s="22">
        <v>11780.34</v>
      </c>
      <c r="S417">
        <v>0</v>
      </c>
      <c r="T417" s="21">
        <v>7.7525999999999998E-2</v>
      </c>
    </row>
    <row r="418" spans="1:20" x14ac:dyDescent="0.25">
      <c r="A418">
        <v>2019</v>
      </c>
      <c r="B418" t="s">
        <v>200</v>
      </c>
      <c r="C418" t="s">
        <v>88</v>
      </c>
      <c r="D418">
        <v>16</v>
      </c>
      <c r="E418" t="s">
        <v>189</v>
      </c>
      <c r="F418" s="22">
        <v>124999.6</v>
      </c>
      <c r="G418" s="22">
        <v>171.79</v>
      </c>
      <c r="H418" s="22">
        <v>63.04</v>
      </c>
      <c r="I418" s="22">
        <v>1.2</v>
      </c>
      <c r="J418" s="22">
        <v>-1022.36</v>
      </c>
      <c r="K418" s="22">
        <v>11.41</v>
      </c>
      <c r="L418" s="22">
        <v>0</v>
      </c>
      <c r="M418" s="22">
        <v>596.05999999999995</v>
      </c>
      <c r="N418" s="22">
        <v>-1987.73</v>
      </c>
      <c r="O418" s="22">
        <v>0</v>
      </c>
      <c r="P418" s="22">
        <v>0</v>
      </c>
      <c r="Q418" s="22">
        <v>0</v>
      </c>
      <c r="R418" s="22">
        <v>122812.88</v>
      </c>
      <c r="S418">
        <v>0</v>
      </c>
      <c r="T418" s="21">
        <v>0.80822799999999995</v>
      </c>
    </row>
    <row r="419" spans="1:20" x14ac:dyDescent="0.25">
      <c r="A419">
        <v>2019</v>
      </c>
      <c r="B419" t="s">
        <v>200</v>
      </c>
      <c r="C419" t="s">
        <v>88</v>
      </c>
      <c r="D419">
        <v>27</v>
      </c>
      <c r="E419" t="s">
        <v>149</v>
      </c>
      <c r="F419" s="22">
        <v>3523.28</v>
      </c>
      <c r="G419" s="22">
        <v>4.8499999999999996</v>
      </c>
      <c r="H419" s="22">
        <v>1.77</v>
      </c>
      <c r="I419" s="22">
        <v>0.03</v>
      </c>
      <c r="J419" s="22">
        <v>-28.82</v>
      </c>
      <c r="K419" s="22">
        <v>0.32</v>
      </c>
      <c r="L419" s="22">
        <v>0</v>
      </c>
      <c r="M419" s="22">
        <v>16.8</v>
      </c>
      <c r="N419" s="22">
        <v>-56.03</v>
      </c>
      <c r="O419" s="22">
        <v>0</v>
      </c>
      <c r="P419" s="22">
        <v>0</v>
      </c>
      <c r="Q419" s="22">
        <v>0</v>
      </c>
      <c r="R419" s="22">
        <v>3461.64</v>
      </c>
      <c r="S419">
        <v>0</v>
      </c>
      <c r="T419" s="21">
        <v>2.2780999999999999E-2</v>
      </c>
    </row>
    <row r="420" spans="1:20" x14ac:dyDescent="0.25">
      <c r="A420">
        <v>2019</v>
      </c>
      <c r="B420" t="s">
        <v>200</v>
      </c>
      <c r="C420" t="s">
        <v>88</v>
      </c>
      <c r="D420">
        <v>35</v>
      </c>
      <c r="E420" t="s">
        <v>146</v>
      </c>
      <c r="F420" s="22">
        <v>7993.23</v>
      </c>
      <c r="G420" s="22">
        <v>10.99</v>
      </c>
      <c r="H420" s="22">
        <v>4.03</v>
      </c>
      <c r="I420" s="22">
        <v>0.08</v>
      </c>
      <c r="J420" s="22">
        <v>-65.38</v>
      </c>
      <c r="K420" s="22">
        <v>0.73</v>
      </c>
      <c r="L420" s="22">
        <v>0</v>
      </c>
      <c r="M420" s="22">
        <v>38.119999999999997</v>
      </c>
      <c r="N420" s="22">
        <v>-127.11</v>
      </c>
      <c r="O420" s="22">
        <v>0</v>
      </c>
      <c r="P420" s="22">
        <v>0</v>
      </c>
      <c r="Q420" s="22">
        <v>0</v>
      </c>
      <c r="R420" s="22">
        <v>7853.4</v>
      </c>
      <c r="S420">
        <v>0</v>
      </c>
      <c r="T420" s="21">
        <v>5.1683E-2</v>
      </c>
    </row>
    <row r="421" spans="1:20" x14ac:dyDescent="0.25">
      <c r="A421">
        <v>2019</v>
      </c>
      <c r="B421" t="s">
        <v>200</v>
      </c>
      <c r="C421" t="s">
        <v>88</v>
      </c>
      <c r="D421">
        <v>47</v>
      </c>
      <c r="E421" t="s">
        <v>159</v>
      </c>
      <c r="F421" s="22">
        <v>6152.64</v>
      </c>
      <c r="G421" s="22">
        <v>8.4600000000000009</v>
      </c>
      <c r="H421" s="22">
        <v>3.1</v>
      </c>
      <c r="I421" s="22">
        <v>0.06</v>
      </c>
      <c r="J421" s="22">
        <v>-50.32</v>
      </c>
      <c r="K421" s="22">
        <v>0.56000000000000005</v>
      </c>
      <c r="L421" s="22">
        <v>0</v>
      </c>
      <c r="M421" s="22">
        <v>29.34</v>
      </c>
      <c r="N421" s="22">
        <v>-97.84</v>
      </c>
      <c r="O421" s="22">
        <v>0</v>
      </c>
      <c r="P421" s="22">
        <v>0</v>
      </c>
      <c r="Q421" s="22">
        <v>0</v>
      </c>
      <c r="R421" s="22">
        <v>6045</v>
      </c>
      <c r="S421">
        <v>0</v>
      </c>
      <c r="T421" s="21">
        <v>3.9781999999999998E-2</v>
      </c>
    </row>
    <row r="422" spans="1:20" x14ac:dyDescent="0.25">
      <c r="A422">
        <v>2019</v>
      </c>
      <c r="B422" t="s">
        <v>199</v>
      </c>
      <c r="C422" t="s">
        <v>76</v>
      </c>
      <c r="D422">
        <v>1</v>
      </c>
      <c r="E422" t="s">
        <v>137</v>
      </c>
      <c r="F422" s="22">
        <v>18396.39</v>
      </c>
      <c r="G422" s="22">
        <v>149.46</v>
      </c>
      <c r="H422" s="22">
        <v>18.12</v>
      </c>
      <c r="I422" s="22">
        <v>0</v>
      </c>
      <c r="J422" s="22">
        <v>-215.1</v>
      </c>
      <c r="K422" s="22">
        <v>1.68</v>
      </c>
      <c r="L422" s="22">
        <v>0</v>
      </c>
      <c r="M422" s="22">
        <v>89.35</v>
      </c>
      <c r="N422" s="22">
        <v>-516.91999999999996</v>
      </c>
      <c r="O422" s="22">
        <v>0</v>
      </c>
      <c r="P422" s="22">
        <v>0</v>
      </c>
      <c r="Q422" s="22">
        <v>0</v>
      </c>
      <c r="R422" s="22">
        <v>17905.45</v>
      </c>
      <c r="S422">
        <v>0</v>
      </c>
      <c r="T422" s="21">
        <v>0.11973</v>
      </c>
    </row>
    <row r="423" spans="1:20" x14ac:dyDescent="0.25">
      <c r="A423">
        <v>2019</v>
      </c>
      <c r="B423" t="s">
        <v>199</v>
      </c>
      <c r="C423" t="s">
        <v>76</v>
      </c>
      <c r="D423">
        <v>5</v>
      </c>
      <c r="E423" t="s">
        <v>162</v>
      </c>
      <c r="F423" s="22">
        <v>13802.12</v>
      </c>
      <c r="G423" s="22">
        <v>112.15</v>
      </c>
      <c r="H423" s="22">
        <v>13.61</v>
      </c>
      <c r="I423" s="22">
        <v>0</v>
      </c>
      <c r="J423" s="22">
        <v>-161.4</v>
      </c>
      <c r="K423" s="22">
        <v>1.28</v>
      </c>
      <c r="L423" s="22">
        <v>0</v>
      </c>
      <c r="M423" s="22">
        <v>67.040000000000006</v>
      </c>
      <c r="N423" s="22">
        <v>-387.82</v>
      </c>
      <c r="O423" s="22">
        <v>0</v>
      </c>
      <c r="P423" s="22">
        <v>0</v>
      </c>
      <c r="Q423" s="22">
        <v>0</v>
      </c>
      <c r="R423" s="22">
        <v>13433.8</v>
      </c>
      <c r="S423">
        <v>0</v>
      </c>
      <c r="T423" s="21">
        <v>8.9829000000000006E-2</v>
      </c>
    </row>
    <row r="424" spans="1:20" x14ac:dyDescent="0.25">
      <c r="A424">
        <v>2019</v>
      </c>
      <c r="B424" t="s">
        <v>199</v>
      </c>
      <c r="C424" t="s">
        <v>76</v>
      </c>
      <c r="D424">
        <v>7</v>
      </c>
      <c r="E424" t="s">
        <v>190</v>
      </c>
      <c r="F424" s="22">
        <v>0</v>
      </c>
      <c r="G424" s="22">
        <v>0</v>
      </c>
      <c r="H424" s="22">
        <v>0</v>
      </c>
      <c r="I424" s="22">
        <v>0</v>
      </c>
      <c r="J424" s="22">
        <v>0</v>
      </c>
      <c r="K424" s="22">
        <v>0</v>
      </c>
      <c r="L424" s="22">
        <v>0</v>
      </c>
      <c r="M424" s="22">
        <v>0</v>
      </c>
      <c r="N424" s="22">
        <v>0</v>
      </c>
      <c r="O424" s="22">
        <v>4365.51</v>
      </c>
      <c r="P424" s="22">
        <v>0</v>
      </c>
      <c r="Q424" s="22">
        <v>0</v>
      </c>
      <c r="R424" s="22">
        <v>4365.51</v>
      </c>
      <c r="S424">
        <v>0</v>
      </c>
      <c r="T424" s="21">
        <v>0</v>
      </c>
    </row>
    <row r="425" spans="1:20" x14ac:dyDescent="0.25">
      <c r="A425">
        <v>2019</v>
      </c>
      <c r="B425" t="s">
        <v>199</v>
      </c>
      <c r="C425" t="s">
        <v>76</v>
      </c>
      <c r="D425">
        <v>12</v>
      </c>
      <c r="E425" t="s">
        <v>197</v>
      </c>
      <c r="F425" s="22">
        <v>5061.5</v>
      </c>
      <c r="G425" s="22">
        <v>41.13</v>
      </c>
      <c r="H425" s="22">
        <v>4.99</v>
      </c>
      <c r="I425" s="22">
        <v>0</v>
      </c>
      <c r="J425" s="22">
        <v>-59.19</v>
      </c>
      <c r="K425" s="22">
        <v>0.47</v>
      </c>
      <c r="L425" s="22">
        <v>0</v>
      </c>
      <c r="M425" s="22">
        <v>24.59</v>
      </c>
      <c r="N425" s="22">
        <v>-142.22</v>
      </c>
      <c r="O425" s="22">
        <v>0</v>
      </c>
      <c r="P425" s="22">
        <v>0</v>
      </c>
      <c r="Q425" s="22">
        <v>0</v>
      </c>
      <c r="R425" s="22">
        <v>4926.42</v>
      </c>
      <c r="S425">
        <v>0</v>
      </c>
      <c r="T425" s="21">
        <v>3.2941999999999999E-2</v>
      </c>
    </row>
    <row r="426" spans="1:20" x14ac:dyDescent="0.25">
      <c r="A426">
        <v>2019</v>
      </c>
      <c r="B426" t="s">
        <v>199</v>
      </c>
      <c r="C426" t="s">
        <v>76</v>
      </c>
      <c r="D426">
        <v>14</v>
      </c>
      <c r="E426" t="s">
        <v>172</v>
      </c>
      <c r="F426" s="22">
        <v>5061.5</v>
      </c>
      <c r="G426" s="22">
        <v>41.13</v>
      </c>
      <c r="H426" s="22">
        <v>4.99</v>
      </c>
      <c r="I426" s="22">
        <v>0</v>
      </c>
      <c r="J426" s="22">
        <v>-59.19</v>
      </c>
      <c r="K426" s="22">
        <v>0.47</v>
      </c>
      <c r="L426" s="22">
        <v>0</v>
      </c>
      <c r="M426" s="22">
        <v>24.59</v>
      </c>
      <c r="N426" s="22">
        <v>-142.22</v>
      </c>
      <c r="O426" s="22">
        <v>0</v>
      </c>
      <c r="P426" s="22">
        <v>0</v>
      </c>
      <c r="Q426" s="22">
        <v>0</v>
      </c>
      <c r="R426" s="22">
        <v>4926.42</v>
      </c>
      <c r="S426">
        <v>0</v>
      </c>
      <c r="T426" s="21">
        <v>3.2941999999999999E-2</v>
      </c>
    </row>
    <row r="427" spans="1:20" x14ac:dyDescent="0.25">
      <c r="A427">
        <v>2019</v>
      </c>
      <c r="B427" t="s">
        <v>199</v>
      </c>
      <c r="C427" t="s">
        <v>76</v>
      </c>
      <c r="D427">
        <v>16</v>
      </c>
      <c r="E427" t="s">
        <v>189</v>
      </c>
      <c r="F427" s="22">
        <v>9198.19</v>
      </c>
      <c r="G427" s="22">
        <v>74.739999999999995</v>
      </c>
      <c r="H427" s="22">
        <v>9.07</v>
      </c>
      <c r="I427" s="22">
        <v>0</v>
      </c>
      <c r="J427" s="22">
        <v>-107.56</v>
      </c>
      <c r="K427" s="22">
        <v>0.85</v>
      </c>
      <c r="L427" s="22">
        <v>0</v>
      </c>
      <c r="M427" s="22">
        <v>44.68</v>
      </c>
      <c r="N427" s="22">
        <v>-258.45999999999998</v>
      </c>
      <c r="O427" s="22">
        <v>0</v>
      </c>
      <c r="P427" s="22">
        <v>0</v>
      </c>
      <c r="Q427" s="22">
        <v>0</v>
      </c>
      <c r="R427" s="22">
        <v>8952.7199999999993</v>
      </c>
      <c r="S427">
        <v>0</v>
      </c>
      <c r="T427" s="21">
        <v>5.9865000000000002E-2</v>
      </c>
    </row>
    <row r="428" spans="1:20" x14ac:dyDescent="0.25">
      <c r="A428">
        <v>2019</v>
      </c>
      <c r="B428" t="s">
        <v>199</v>
      </c>
      <c r="C428" t="s">
        <v>76</v>
      </c>
      <c r="D428">
        <v>25</v>
      </c>
      <c r="E428" t="s">
        <v>188</v>
      </c>
      <c r="F428" s="22">
        <v>0</v>
      </c>
      <c r="G428" s="22">
        <v>0</v>
      </c>
      <c r="H428" s="22">
        <v>0</v>
      </c>
      <c r="I428" s="22">
        <v>0</v>
      </c>
      <c r="J428" s="22">
        <v>0</v>
      </c>
      <c r="K428" s="22">
        <v>0</v>
      </c>
      <c r="L428" s="22">
        <v>0</v>
      </c>
      <c r="M428" s="22">
        <v>0</v>
      </c>
      <c r="N428" s="22">
        <v>0</v>
      </c>
      <c r="O428" s="22">
        <v>0</v>
      </c>
      <c r="P428" s="22">
        <v>0</v>
      </c>
      <c r="Q428" s="22">
        <v>0</v>
      </c>
      <c r="R428" s="22">
        <v>0</v>
      </c>
      <c r="S428">
        <v>0</v>
      </c>
      <c r="T428" s="21">
        <v>0</v>
      </c>
    </row>
    <row r="429" spans="1:20" x14ac:dyDescent="0.25">
      <c r="A429">
        <v>2019</v>
      </c>
      <c r="B429" t="s">
        <v>199</v>
      </c>
      <c r="C429" t="s">
        <v>76</v>
      </c>
      <c r="D429">
        <v>27</v>
      </c>
      <c r="E429" t="s">
        <v>149</v>
      </c>
      <c r="F429" s="22">
        <v>9198.19</v>
      </c>
      <c r="G429" s="22">
        <v>74.739999999999995</v>
      </c>
      <c r="H429" s="22">
        <v>9.07</v>
      </c>
      <c r="I429" s="22">
        <v>0</v>
      </c>
      <c r="J429" s="22">
        <v>-107.56</v>
      </c>
      <c r="K429" s="22">
        <v>0.85</v>
      </c>
      <c r="L429" s="22">
        <v>0</v>
      </c>
      <c r="M429" s="22">
        <v>44.68</v>
      </c>
      <c r="N429" s="22">
        <v>-258.45999999999998</v>
      </c>
      <c r="O429" s="22">
        <v>0</v>
      </c>
      <c r="P429" s="22">
        <v>0</v>
      </c>
      <c r="Q429" s="22">
        <v>0</v>
      </c>
      <c r="R429" s="22">
        <v>8952.7199999999993</v>
      </c>
      <c r="S429">
        <v>0</v>
      </c>
      <c r="T429" s="21">
        <v>5.9865000000000002E-2</v>
      </c>
    </row>
    <row r="430" spans="1:20" x14ac:dyDescent="0.25">
      <c r="A430">
        <v>2019</v>
      </c>
      <c r="B430" t="s">
        <v>199</v>
      </c>
      <c r="C430" t="s">
        <v>76</v>
      </c>
      <c r="D430">
        <v>35</v>
      </c>
      <c r="E430" t="s">
        <v>146</v>
      </c>
      <c r="F430" s="22">
        <v>73605.03</v>
      </c>
      <c r="G430" s="22">
        <v>598.07000000000005</v>
      </c>
      <c r="H430" s="22">
        <v>72.569999999999993</v>
      </c>
      <c r="I430" s="22">
        <v>0</v>
      </c>
      <c r="J430" s="22">
        <v>-860.7</v>
      </c>
      <c r="K430" s="22">
        <v>6.8</v>
      </c>
      <c r="L430" s="22">
        <v>0</v>
      </c>
      <c r="M430" s="22">
        <v>357.52</v>
      </c>
      <c r="N430" s="22">
        <v>-2068.1999999999998</v>
      </c>
      <c r="O430" s="22">
        <v>0</v>
      </c>
      <c r="P430" s="22">
        <v>0</v>
      </c>
      <c r="Q430" s="22">
        <v>0</v>
      </c>
      <c r="R430" s="22">
        <v>71640.800000000003</v>
      </c>
      <c r="S430">
        <v>0</v>
      </c>
      <c r="T430" s="21">
        <v>0.479047</v>
      </c>
    </row>
    <row r="431" spans="1:20" x14ac:dyDescent="0.25">
      <c r="A431">
        <v>2019</v>
      </c>
      <c r="B431" t="s">
        <v>199</v>
      </c>
      <c r="C431" t="s">
        <v>76</v>
      </c>
      <c r="D431">
        <v>41</v>
      </c>
      <c r="E431" t="s">
        <v>187</v>
      </c>
      <c r="F431" s="22">
        <v>0</v>
      </c>
      <c r="G431" s="22">
        <v>0</v>
      </c>
      <c r="H431" s="22">
        <v>0</v>
      </c>
      <c r="I431" s="22">
        <v>0</v>
      </c>
      <c r="J431" s="22">
        <v>0</v>
      </c>
      <c r="K431" s="22">
        <v>0</v>
      </c>
      <c r="L431" s="22">
        <v>0</v>
      </c>
      <c r="M431" s="22">
        <v>0</v>
      </c>
      <c r="N431" s="22">
        <v>0</v>
      </c>
      <c r="O431" s="22">
        <v>0</v>
      </c>
      <c r="P431" s="22">
        <v>0</v>
      </c>
      <c r="Q431" s="22">
        <v>0</v>
      </c>
      <c r="R431" s="22">
        <v>0</v>
      </c>
      <c r="S431">
        <v>0</v>
      </c>
      <c r="T431" s="21">
        <v>0</v>
      </c>
    </row>
    <row r="432" spans="1:20" x14ac:dyDescent="0.25">
      <c r="A432">
        <v>2019</v>
      </c>
      <c r="B432" t="s">
        <v>199</v>
      </c>
      <c r="C432" t="s">
        <v>76</v>
      </c>
      <c r="D432">
        <v>43</v>
      </c>
      <c r="E432" t="s">
        <v>186</v>
      </c>
      <c r="F432" s="22">
        <v>4604.09</v>
      </c>
      <c r="G432" s="22">
        <v>37.409999999999997</v>
      </c>
      <c r="H432" s="22">
        <v>4.54</v>
      </c>
      <c r="I432" s="22">
        <v>0</v>
      </c>
      <c r="J432" s="22">
        <v>-53.84</v>
      </c>
      <c r="K432" s="22">
        <v>0.43</v>
      </c>
      <c r="L432" s="22">
        <v>0</v>
      </c>
      <c r="M432" s="22">
        <v>22.36</v>
      </c>
      <c r="N432" s="22">
        <v>-129.37</v>
      </c>
      <c r="O432" s="22">
        <v>0</v>
      </c>
      <c r="P432" s="22">
        <v>0</v>
      </c>
      <c r="Q432" s="22">
        <v>0</v>
      </c>
      <c r="R432" s="22">
        <v>4481.2299999999996</v>
      </c>
      <c r="S432">
        <v>0</v>
      </c>
      <c r="T432" s="21">
        <v>2.9964999999999999E-2</v>
      </c>
    </row>
    <row r="433" spans="1:20" x14ac:dyDescent="0.25">
      <c r="A433">
        <v>2019</v>
      </c>
      <c r="B433" t="s">
        <v>199</v>
      </c>
      <c r="C433" t="s">
        <v>76</v>
      </c>
      <c r="D433">
        <v>46</v>
      </c>
      <c r="E433" t="s">
        <v>185</v>
      </c>
      <c r="F433" s="22">
        <v>919.74</v>
      </c>
      <c r="G433" s="22">
        <v>7.47</v>
      </c>
      <c r="H433" s="22">
        <v>0.91</v>
      </c>
      <c r="I433" s="22">
        <v>0</v>
      </c>
      <c r="J433" s="22">
        <v>-10.76</v>
      </c>
      <c r="K433" s="22">
        <v>0.09</v>
      </c>
      <c r="L433" s="22">
        <v>0</v>
      </c>
      <c r="M433" s="22">
        <v>4.47</v>
      </c>
      <c r="N433" s="22">
        <v>-25.84</v>
      </c>
      <c r="O433" s="22">
        <v>0</v>
      </c>
      <c r="P433" s="22">
        <v>0</v>
      </c>
      <c r="Q433" s="22">
        <v>0</v>
      </c>
      <c r="R433" s="22">
        <v>895.2</v>
      </c>
      <c r="S433">
        <v>0</v>
      </c>
      <c r="T433" s="21">
        <v>5.986E-3</v>
      </c>
    </row>
    <row r="434" spans="1:20" x14ac:dyDescent="0.25">
      <c r="A434">
        <v>2019</v>
      </c>
      <c r="B434" t="s">
        <v>199</v>
      </c>
      <c r="C434" t="s">
        <v>76</v>
      </c>
      <c r="D434">
        <v>47</v>
      </c>
      <c r="E434" t="s">
        <v>159</v>
      </c>
      <c r="F434" s="22">
        <v>13802.12</v>
      </c>
      <c r="G434" s="22">
        <v>112.15</v>
      </c>
      <c r="H434" s="22">
        <v>13.61</v>
      </c>
      <c r="I434" s="22">
        <v>0</v>
      </c>
      <c r="J434" s="22">
        <v>-161.4</v>
      </c>
      <c r="K434" s="22">
        <v>1.28</v>
      </c>
      <c r="L434" s="22">
        <v>0</v>
      </c>
      <c r="M434" s="22">
        <v>67.040000000000006</v>
      </c>
      <c r="N434" s="22">
        <v>-387.82</v>
      </c>
      <c r="O434" s="22">
        <v>0</v>
      </c>
      <c r="P434" s="22">
        <v>0</v>
      </c>
      <c r="Q434" s="22">
        <v>0</v>
      </c>
      <c r="R434" s="22">
        <v>13433.8</v>
      </c>
      <c r="S434">
        <v>0</v>
      </c>
      <c r="T434" s="21">
        <v>8.9829000000000006E-2</v>
      </c>
    </row>
    <row r="435" spans="1:20" x14ac:dyDescent="0.25">
      <c r="A435">
        <v>2019</v>
      </c>
      <c r="B435" t="s">
        <v>199</v>
      </c>
      <c r="C435" t="s">
        <v>76</v>
      </c>
      <c r="D435">
        <v>73</v>
      </c>
      <c r="E435" t="s">
        <v>198</v>
      </c>
      <c r="F435" s="22">
        <v>0</v>
      </c>
      <c r="G435" s="22">
        <v>0</v>
      </c>
      <c r="H435" s="22">
        <v>0</v>
      </c>
      <c r="I435" s="22">
        <v>0</v>
      </c>
      <c r="J435" s="22">
        <v>0</v>
      </c>
      <c r="K435" s="22">
        <v>0</v>
      </c>
      <c r="L435" s="22">
        <v>0</v>
      </c>
      <c r="M435" s="22">
        <v>0</v>
      </c>
      <c r="N435" s="22">
        <v>0</v>
      </c>
      <c r="O435" s="22">
        <v>0</v>
      </c>
      <c r="P435" s="22">
        <v>0</v>
      </c>
      <c r="Q435" s="22">
        <v>0</v>
      </c>
      <c r="R435" s="22">
        <v>0</v>
      </c>
      <c r="S435">
        <v>0</v>
      </c>
      <c r="T435" s="21">
        <v>0</v>
      </c>
    </row>
    <row r="436" spans="1:20" x14ac:dyDescent="0.25">
      <c r="A436">
        <v>2019</v>
      </c>
      <c r="B436" t="s">
        <v>192</v>
      </c>
      <c r="C436" t="s">
        <v>79</v>
      </c>
      <c r="D436">
        <v>1</v>
      </c>
      <c r="E436" t="s">
        <v>137</v>
      </c>
      <c r="F436" s="22">
        <v>0</v>
      </c>
      <c r="G436" s="22">
        <v>0</v>
      </c>
      <c r="H436" s="22">
        <v>0</v>
      </c>
      <c r="I436" s="22">
        <v>0</v>
      </c>
      <c r="J436" s="22">
        <v>0</v>
      </c>
      <c r="K436" s="22">
        <v>0</v>
      </c>
      <c r="L436" s="22">
        <v>0</v>
      </c>
      <c r="M436" s="22">
        <v>0</v>
      </c>
      <c r="N436" s="22">
        <v>0</v>
      </c>
      <c r="O436" s="22">
        <v>0</v>
      </c>
      <c r="P436" s="22">
        <v>0</v>
      </c>
      <c r="Q436" s="22">
        <v>0</v>
      </c>
      <c r="R436" s="22">
        <v>0</v>
      </c>
      <c r="S436">
        <v>0</v>
      </c>
      <c r="T436" s="21">
        <v>0</v>
      </c>
    </row>
    <row r="437" spans="1:20" x14ac:dyDescent="0.25">
      <c r="A437">
        <v>2019</v>
      </c>
      <c r="B437" t="s">
        <v>192</v>
      </c>
      <c r="C437" t="s">
        <v>79</v>
      </c>
      <c r="D437">
        <v>5</v>
      </c>
      <c r="E437" t="s">
        <v>162</v>
      </c>
      <c r="F437" s="22">
        <v>0</v>
      </c>
      <c r="G437" s="22">
        <v>0</v>
      </c>
      <c r="H437" s="22">
        <v>0</v>
      </c>
      <c r="I437" s="22">
        <v>0</v>
      </c>
      <c r="J437" s="22">
        <v>0</v>
      </c>
      <c r="K437" s="22">
        <v>0</v>
      </c>
      <c r="L437" s="22">
        <v>0</v>
      </c>
      <c r="M437" s="22">
        <v>0</v>
      </c>
      <c r="N437" s="22">
        <v>0</v>
      </c>
      <c r="O437" s="22">
        <v>0</v>
      </c>
      <c r="P437" s="22">
        <v>0</v>
      </c>
      <c r="Q437" s="22">
        <v>0</v>
      </c>
      <c r="R437" s="22">
        <v>0</v>
      </c>
      <c r="S437">
        <v>0</v>
      </c>
      <c r="T437" s="21">
        <v>0</v>
      </c>
    </row>
    <row r="438" spans="1:20" x14ac:dyDescent="0.25">
      <c r="A438">
        <v>2019</v>
      </c>
      <c r="B438" t="s">
        <v>192</v>
      </c>
      <c r="C438" t="s">
        <v>79</v>
      </c>
      <c r="D438">
        <v>7</v>
      </c>
      <c r="E438" t="s">
        <v>190</v>
      </c>
      <c r="F438" s="22">
        <v>0</v>
      </c>
      <c r="G438" s="22">
        <v>0</v>
      </c>
      <c r="H438" s="22">
        <v>0</v>
      </c>
      <c r="I438" s="22">
        <v>0</v>
      </c>
      <c r="J438" s="22">
        <v>0</v>
      </c>
      <c r="K438" s="22">
        <v>0</v>
      </c>
      <c r="L438" s="22">
        <v>0</v>
      </c>
      <c r="M438" s="22">
        <v>0</v>
      </c>
      <c r="N438" s="22">
        <v>0</v>
      </c>
      <c r="O438" s="22">
        <v>0</v>
      </c>
      <c r="P438" s="22">
        <v>0</v>
      </c>
      <c r="Q438" s="22">
        <v>0</v>
      </c>
      <c r="R438" s="22">
        <v>0</v>
      </c>
      <c r="S438">
        <v>0</v>
      </c>
      <c r="T438" s="21">
        <v>0</v>
      </c>
    </row>
    <row r="439" spans="1:20" x14ac:dyDescent="0.25">
      <c r="A439">
        <v>2019</v>
      </c>
      <c r="B439" t="s">
        <v>192</v>
      </c>
      <c r="C439" t="s">
        <v>79</v>
      </c>
      <c r="D439">
        <v>12</v>
      </c>
      <c r="E439" t="s">
        <v>197</v>
      </c>
      <c r="F439" s="22">
        <v>0</v>
      </c>
      <c r="G439" s="22">
        <v>0</v>
      </c>
      <c r="H439" s="22">
        <v>0</v>
      </c>
      <c r="I439" s="22">
        <v>0</v>
      </c>
      <c r="J439" s="22">
        <v>0</v>
      </c>
      <c r="K439" s="22">
        <v>0</v>
      </c>
      <c r="L439" s="22">
        <v>0</v>
      </c>
      <c r="M439" s="22">
        <v>0</v>
      </c>
      <c r="N439" s="22">
        <v>0</v>
      </c>
      <c r="O439" s="22">
        <v>0</v>
      </c>
      <c r="P439" s="22">
        <v>0</v>
      </c>
      <c r="Q439" s="22">
        <v>0</v>
      </c>
      <c r="R439" s="22">
        <v>0</v>
      </c>
      <c r="S439">
        <v>0</v>
      </c>
      <c r="T439" s="21">
        <v>0</v>
      </c>
    </row>
    <row r="440" spans="1:20" x14ac:dyDescent="0.25">
      <c r="A440">
        <v>2019</v>
      </c>
      <c r="B440" t="s">
        <v>192</v>
      </c>
      <c r="C440" t="s">
        <v>79</v>
      </c>
      <c r="D440">
        <v>13</v>
      </c>
      <c r="E440" t="s">
        <v>196</v>
      </c>
      <c r="F440" s="22">
        <v>0</v>
      </c>
      <c r="G440" s="22">
        <v>0</v>
      </c>
      <c r="H440" s="22">
        <v>0</v>
      </c>
      <c r="I440" s="22">
        <v>0</v>
      </c>
      <c r="J440" s="22">
        <v>0</v>
      </c>
      <c r="K440" s="22">
        <v>0</v>
      </c>
      <c r="L440" s="22">
        <v>0</v>
      </c>
      <c r="M440" s="22">
        <v>0</v>
      </c>
      <c r="N440" s="22">
        <v>0</v>
      </c>
      <c r="O440" s="22">
        <v>0</v>
      </c>
      <c r="P440" s="22">
        <v>0</v>
      </c>
      <c r="Q440" s="22">
        <v>0</v>
      </c>
      <c r="R440" s="22">
        <v>0</v>
      </c>
      <c r="S440">
        <v>0</v>
      </c>
      <c r="T440" s="21">
        <v>0</v>
      </c>
    </row>
    <row r="441" spans="1:20" x14ac:dyDescent="0.25">
      <c r="A441">
        <v>2019</v>
      </c>
      <c r="B441" t="s">
        <v>192</v>
      </c>
      <c r="C441" t="s">
        <v>79</v>
      </c>
      <c r="D441">
        <v>14</v>
      </c>
      <c r="E441" t="s">
        <v>172</v>
      </c>
      <c r="F441" s="22">
        <v>0</v>
      </c>
      <c r="G441" s="22">
        <v>0</v>
      </c>
      <c r="H441" s="22">
        <v>0</v>
      </c>
      <c r="I441" s="22">
        <v>0</v>
      </c>
      <c r="J441" s="22">
        <v>0</v>
      </c>
      <c r="K441" s="22">
        <v>0</v>
      </c>
      <c r="L441" s="22">
        <v>0</v>
      </c>
      <c r="M441" s="22">
        <v>0</v>
      </c>
      <c r="N441" s="22">
        <v>0</v>
      </c>
      <c r="O441" s="22">
        <v>0</v>
      </c>
      <c r="P441" s="22">
        <v>0</v>
      </c>
      <c r="Q441" s="22">
        <v>0</v>
      </c>
      <c r="R441" s="22">
        <v>0</v>
      </c>
      <c r="S441">
        <v>0</v>
      </c>
      <c r="T441" s="21">
        <v>0</v>
      </c>
    </row>
    <row r="442" spans="1:20" x14ac:dyDescent="0.25">
      <c r="A442">
        <v>2019</v>
      </c>
      <c r="B442" t="s">
        <v>192</v>
      </c>
      <c r="C442" t="s">
        <v>79</v>
      </c>
      <c r="D442">
        <v>15</v>
      </c>
      <c r="E442" t="s">
        <v>195</v>
      </c>
      <c r="F442" s="22">
        <v>0</v>
      </c>
      <c r="G442" s="22">
        <v>0</v>
      </c>
      <c r="H442" s="22">
        <v>0</v>
      </c>
      <c r="I442" s="22">
        <v>0</v>
      </c>
      <c r="J442" s="22">
        <v>0</v>
      </c>
      <c r="K442" s="22">
        <v>0</v>
      </c>
      <c r="L442" s="22">
        <v>0</v>
      </c>
      <c r="M442" s="22">
        <v>0</v>
      </c>
      <c r="N442" s="22">
        <v>0</v>
      </c>
      <c r="O442" s="22">
        <v>0</v>
      </c>
      <c r="P442" s="22">
        <v>0</v>
      </c>
      <c r="Q442" s="22">
        <v>0</v>
      </c>
      <c r="R442" s="22">
        <v>0</v>
      </c>
      <c r="S442">
        <v>0</v>
      </c>
      <c r="T442" s="21">
        <v>0</v>
      </c>
    </row>
    <row r="443" spans="1:20" x14ac:dyDescent="0.25">
      <c r="A443">
        <v>2019</v>
      </c>
      <c r="B443" t="s">
        <v>192</v>
      </c>
      <c r="C443" t="s">
        <v>79</v>
      </c>
      <c r="D443">
        <v>19</v>
      </c>
      <c r="E443" t="s">
        <v>194</v>
      </c>
      <c r="F443" s="22">
        <v>0</v>
      </c>
      <c r="G443" s="22">
        <v>0</v>
      </c>
      <c r="H443" s="22">
        <v>0</v>
      </c>
      <c r="I443" s="22">
        <v>0</v>
      </c>
      <c r="J443" s="22">
        <v>0</v>
      </c>
      <c r="K443" s="22">
        <v>0</v>
      </c>
      <c r="L443" s="22">
        <v>0</v>
      </c>
      <c r="M443" s="22">
        <v>0</v>
      </c>
      <c r="N443" s="22">
        <v>0</v>
      </c>
      <c r="O443" s="22">
        <v>0</v>
      </c>
      <c r="P443" s="22">
        <v>0</v>
      </c>
      <c r="Q443" s="22">
        <v>0</v>
      </c>
      <c r="R443" s="22">
        <v>0</v>
      </c>
      <c r="S443">
        <v>0</v>
      </c>
      <c r="T443" s="21">
        <v>0</v>
      </c>
    </row>
    <row r="444" spans="1:20" x14ac:dyDescent="0.25">
      <c r="A444">
        <v>2019</v>
      </c>
      <c r="B444" t="s">
        <v>192</v>
      </c>
      <c r="C444" t="s">
        <v>79</v>
      </c>
      <c r="D444">
        <v>27</v>
      </c>
      <c r="E444" t="s">
        <v>149</v>
      </c>
      <c r="F444" s="22">
        <v>0</v>
      </c>
      <c r="G444" s="22">
        <v>0</v>
      </c>
      <c r="H444" s="22">
        <v>0</v>
      </c>
      <c r="I444" s="22">
        <v>0</v>
      </c>
      <c r="J444" s="22">
        <v>0</v>
      </c>
      <c r="K444" s="22">
        <v>0</v>
      </c>
      <c r="L444" s="22">
        <v>0</v>
      </c>
      <c r="M444" s="22">
        <v>0</v>
      </c>
      <c r="N444" s="22">
        <v>0</v>
      </c>
      <c r="O444" s="22">
        <v>0</v>
      </c>
      <c r="P444" s="22">
        <v>0</v>
      </c>
      <c r="Q444" s="22">
        <v>0</v>
      </c>
      <c r="R444" s="22">
        <v>0</v>
      </c>
      <c r="S444">
        <v>0</v>
      </c>
      <c r="T444" s="21">
        <v>0</v>
      </c>
    </row>
    <row r="445" spans="1:20" x14ac:dyDescent="0.25">
      <c r="A445">
        <v>2019</v>
      </c>
      <c r="B445" t="s">
        <v>192</v>
      </c>
      <c r="C445" t="s">
        <v>79</v>
      </c>
      <c r="D445">
        <v>35</v>
      </c>
      <c r="E445" t="s">
        <v>146</v>
      </c>
      <c r="F445" s="22">
        <v>0</v>
      </c>
      <c r="G445" s="22">
        <v>0</v>
      </c>
      <c r="H445" s="22">
        <v>0</v>
      </c>
      <c r="I445" s="22">
        <v>0</v>
      </c>
      <c r="J445" s="22">
        <v>0</v>
      </c>
      <c r="K445" s="22">
        <v>0</v>
      </c>
      <c r="L445" s="22">
        <v>0</v>
      </c>
      <c r="M445" s="22">
        <v>0</v>
      </c>
      <c r="N445" s="22">
        <v>0</v>
      </c>
      <c r="O445" s="22">
        <v>0</v>
      </c>
      <c r="P445" s="22">
        <v>0</v>
      </c>
      <c r="Q445" s="22">
        <v>0</v>
      </c>
      <c r="R445" s="22">
        <v>0</v>
      </c>
      <c r="S445">
        <v>0</v>
      </c>
      <c r="T445" s="21">
        <v>0</v>
      </c>
    </row>
    <row r="446" spans="1:20" x14ac:dyDescent="0.25">
      <c r="A446">
        <v>2019</v>
      </c>
      <c r="B446" t="s">
        <v>192</v>
      </c>
      <c r="C446" t="s">
        <v>79</v>
      </c>
      <c r="D446">
        <v>46</v>
      </c>
      <c r="E446" t="s">
        <v>185</v>
      </c>
      <c r="F446" s="22">
        <v>0</v>
      </c>
      <c r="G446" s="22">
        <v>0</v>
      </c>
      <c r="H446" s="22">
        <v>0</v>
      </c>
      <c r="I446" s="22">
        <v>0</v>
      </c>
      <c r="J446" s="22">
        <v>0</v>
      </c>
      <c r="K446" s="22">
        <v>0</v>
      </c>
      <c r="L446" s="22">
        <v>0</v>
      </c>
      <c r="M446" s="22">
        <v>0</v>
      </c>
      <c r="N446" s="22">
        <v>0</v>
      </c>
      <c r="O446" s="22">
        <v>0</v>
      </c>
      <c r="P446" s="22">
        <v>0</v>
      </c>
      <c r="Q446" s="22">
        <v>0</v>
      </c>
      <c r="R446" s="22">
        <v>0</v>
      </c>
      <c r="S446">
        <v>0</v>
      </c>
      <c r="T446" s="21">
        <v>0</v>
      </c>
    </row>
    <row r="447" spans="1:20" x14ac:dyDescent="0.25">
      <c r="A447">
        <v>2019</v>
      </c>
      <c r="B447" t="s">
        <v>192</v>
      </c>
      <c r="C447" t="s">
        <v>79</v>
      </c>
      <c r="D447">
        <v>47</v>
      </c>
      <c r="E447" t="s">
        <v>159</v>
      </c>
      <c r="F447" s="22">
        <v>0</v>
      </c>
      <c r="G447" s="22">
        <v>0</v>
      </c>
      <c r="H447" s="22">
        <v>0</v>
      </c>
      <c r="I447" s="22">
        <v>0</v>
      </c>
      <c r="J447" s="22">
        <v>0</v>
      </c>
      <c r="K447" s="22">
        <v>0</v>
      </c>
      <c r="L447" s="22">
        <v>0</v>
      </c>
      <c r="M447" s="22">
        <v>0</v>
      </c>
      <c r="N447" s="22">
        <v>0</v>
      </c>
      <c r="O447" s="22">
        <v>0</v>
      </c>
      <c r="P447" s="22">
        <v>0</v>
      </c>
      <c r="Q447" s="22">
        <v>0</v>
      </c>
      <c r="R447" s="22">
        <v>0</v>
      </c>
      <c r="S447">
        <v>0</v>
      </c>
      <c r="T447" s="21">
        <v>0</v>
      </c>
    </row>
    <row r="448" spans="1:20" x14ac:dyDescent="0.25">
      <c r="A448">
        <v>2019</v>
      </c>
      <c r="B448" t="s">
        <v>192</v>
      </c>
      <c r="C448" t="s">
        <v>79</v>
      </c>
      <c r="D448">
        <v>48</v>
      </c>
      <c r="E448" t="s">
        <v>193</v>
      </c>
      <c r="F448" s="22">
        <v>0</v>
      </c>
      <c r="G448" s="22">
        <v>0</v>
      </c>
      <c r="H448" s="22">
        <v>0</v>
      </c>
      <c r="I448" s="22">
        <v>0</v>
      </c>
      <c r="J448" s="22">
        <v>0</v>
      </c>
      <c r="K448" s="22">
        <v>0</v>
      </c>
      <c r="L448" s="22">
        <v>0</v>
      </c>
      <c r="M448" s="22">
        <v>0</v>
      </c>
      <c r="N448" s="22">
        <v>0</v>
      </c>
      <c r="O448" s="22">
        <v>0</v>
      </c>
      <c r="P448" s="22">
        <v>0</v>
      </c>
      <c r="Q448" s="22">
        <v>0</v>
      </c>
      <c r="R448" s="22">
        <v>0</v>
      </c>
      <c r="S448">
        <v>0</v>
      </c>
      <c r="T448" s="21">
        <v>0</v>
      </c>
    </row>
    <row r="449" spans="1:20" x14ac:dyDescent="0.25">
      <c r="A449">
        <v>2019</v>
      </c>
      <c r="B449" t="s">
        <v>192</v>
      </c>
      <c r="C449" t="s">
        <v>79</v>
      </c>
      <c r="D449">
        <v>71</v>
      </c>
      <c r="E449" t="s">
        <v>191</v>
      </c>
      <c r="F449" s="22">
        <v>0</v>
      </c>
      <c r="G449" s="22">
        <v>0</v>
      </c>
      <c r="H449" s="22">
        <v>0</v>
      </c>
      <c r="I449" s="22">
        <v>0</v>
      </c>
      <c r="J449" s="22">
        <v>0</v>
      </c>
      <c r="K449" s="22">
        <v>0</v>
      </c>
      <c r="L449" s="22">
        <v>0</v>
      </c>
      <c r="M449" s="22">
        <v>0</v>
      </c>
      <c r="N449" s="22">
        <v>0</v>
      </c>
      <c r="O449" s="22">
        <v>0</v>
      </c>
      <c r="P449" s="22">
        <v>0</v>
      </c>
      <c r="Q449" s="22">
        <v>0</v>
      </c>
      <c r="R449" s="22">
        <v>0</v>
      </c>
      <c r="S449">
        <v>0</v>
      </c>
      <c r="T449" s="21">
        <v>0</v>
      </c>
    </row>
    <row r="450" spans="1:20" x14ac:dyDescent="0.25">
      <c r="A450">
        <v>2019</v>
      </c>
      <c r="B450" t="s">
        <v>183</v>
      </c>
      <c r="C450" t="s">
        <v>80</v>
      </c>
      <c r="D450">
        <v>1</v>
      </c>
      <c r="E450" t="s">
        <v>137</v>
      </c>
      <c r="F450" s="22">
        <v>0</v>
      </c>
      <c r="G450" s="22">
        <v>0</v>
      </c>
      <c r="H450" s="22">
        <v>0</v>
      </c>
      <c r="I450" s="22">
        <v>0</v>
      </c>
      <c r="J450" s="22">
        <v>0</v>
      </c>
      <c r="K450" s="22">
        <v>0</v>
      </c>
      <c r="L450" s="22">
        <v>0</v>
      </c>
      <c r="M450" s="22">
        <v>0</v>
      </c>
      <c r="N450" s="22">
        <v>0</v>
      </c>
      <c r="O450" s="22">
        <v>0</v>
      </c>
      <c r="P450" s="22">
        <v>0</v>
      </c>
      <c r="Q450" s="22">
        <v>0</v>
      </c>
      <c r="R450" s="22">
        <v>0</v>
      </c>
      <c r="S450">
        <v>0</v>
      </c>
      <c r="T450" s="21">
        <v>0</v>
      </c>
    </row>
    <row r="451" spans="1:20" x14ac:dyDescent="0.25">
      <c r="A451">
        <v>2019</v>
      </c>
      <c r="B451" t="s">
        <v>183</v>
      </c>
      <c r="C451" t="s">
        <v>80</v>
      </c>
      <c r="D451">
        <v>5</v>
      </c>
      <c r="E451" t="s">
        <v>162</v>
      </c>
      <c r="F451" s="22">
        <v>0</v>
      </c>
      <c r="G451" s="22">
        <v>0</v>
      </c>
      <c r="H451" s="22">
        <v>0</v>
      </c>
      <c r="I451" s="22">
        <v>0</v>
      </c>
      <c r="J451" s="22">
        <v>0</v>
      </c>
      <c r="K451" s="22">
        <v>0</v>
      </c>
      <c r="L451" s="22">
        <v>0</v>
      </c>
      <c r="M451" s="22">
        <v>0</v>
      </c>
      <c r="N451" s="22">
        <v>0</v>
      </c>
      <c r="O451" s="22">
        <v>0</v>
      </c>
      <c r="P451" s="22">
        <v>0</v>
      </c>
      <c r="Q451" s="22">
        <v>0</v>
      </c>
      <c r="R451" s="22">
        <v>0</v>
      </c>
      <c r="S451">
        <v>0</v>
      </c>
      <c r="T451" s="21">
        <v>0</v>
      </c>
    </row>
    <row r="452" spans="1:20" x14ac:dyDescent="0.25">
      <c r="A452">
        <v>2019</v>
      </c>
      <c r="B452" t="s">
        <v>183</v>
      </c>
      <c r="C452" t="s">
        <v>80</v>
      </c>
      <c r="D452">
        <v>7</v>
      </c>
      <c r="E452" t="s">
        <v>190</v>
      </c>
      <c r="F452" s="22">
        <v>0</v>
      </c>
      <c r="G452" s="22">
        <v>0</v>
      </c>
      <c r="H452" s="22">
        <v>0</v>
      </c>
      <c r="I452" s="22">
        <v>0</v>
      </c>
      <c r="J452" s="22">
        <v>0</v>
      </c>
      <c r="K452" s="22">
        <v>0</v>
      </c>
      <c r="L452" s="22">
        <v>0</v>
      </c>
      <c r="M452" s="22">
        <v>0</v>
      </c>
      <c r="N452" s="22">
        <v>0</v>
      </c>
      <c r="O452" s="22">
        <v>0</v>
      </c>
      <c r="P452" s="22">
        <v>0</v>
      </c>
      <c r="Q452" s="22">
        <v>0</v>
      </c>
      <c r="R452" s="22">
        <v>0</v>
      </c>
      <c r="S452">
        <v>0</v>
      </c>
      <c r="T452" s="21">
        <v>0</v>
      </c>
    </row>
    <row r="453" spans="1:20" x14ac:dyDescent="0.25">
      <c r="A453">
        <v>2019</v>
      </c>
      <c r="B453" t="s">
        <v>183</v>
      </c>
      <c r="C453" t="s">
        <v>80</v>
      </c>
      <c r="D453">
        <v>14</v>
      </c>
      <c r="E453" t="s">
        <v>172</v>
      </c>
      <c r="F453" s="22">
        <v>0</v>
      </c>
      <c r="G453" s="22">
        <v>0</v>
      </c>
      <c r="H453" s="22">
        <v>0</v>
      </c>
      <c r="I453" s="22">
        <v>0</v>
      </c>
      <c r="J453" s="22">
        <v>0</v>
      </c>
      <c r="K453" s="22">
        <v>0</v>
      </c>
      <c r="L453" s="22">
        <v>0</v>
      </c>
      <c r="M453" s="22">
        <v>0</v>
      </c>
      <c r="N453" s="22">
        <v>0</v>
      </c>
      <c r="O453" s="22">
        <v>0</v>
      </c>
      <c r="P453" s="22">
        <v>0</v>
      </c>
      <c r="Q453" s="22">
        <v>0</v>
      </c>
      <c r="R453" s="22">
        <v>0</v>
      </c>
      <c r="S453">
        <v>0</v>
      </c>
      <c r="T453" s="21">
        <v>0</v>
      </c>
    </row>
    <row r="454" spans="1:20" x14ac:dyDescent="0.25">
      <c r="A454">
        <v>2019</v>
      </c>
      <c r="B454" t="s">
        <v>183</v>
      </c>
      <c r="C454" t="s">
        <v>80</v>
      </c>
      <c r="D454">
        <v>16</v>
      </c>
      <c r="E454" t="s">
        <v>189</v>
      </c>
      <c r="F454" s="22">
        <v>0</v>
      </c>
      <c r="G454" s="22">
        <v>0</v>
      </c>
      <c r="H454" s="22">
        <v>0</v>
      </c>
      <c r="I454" s="22">
        <v>0</v>
      </c>
      <c r="J454" s="22">
        <v>0</v>
      </c>
      <c r="K454" s="22">
        <v>0</v>
      </c>
      <c r="L454" s="22">
        <v>0</v>
      </c>
      <c r="M454" s="22">
        <v>0</v>
      </c>
      <c r="N454" s="22">
        <v>0</v>
      </c>
      <c r="O454" s="22">
        <v>0</v>
      </c>
      <c r="P454" s="22">
        <v>0</v>
      </c>
      <c r="Q454" s="22">
        <v>0</v>
      </c>
      <c r="R454" s="22">
        <v>0</v>
      </c>
      <c r="S454">
        <v>0</v>
      </c>
      <c r="T454" s="21">
        <v>0</v>
      </c>
    </row>
    <row r="455" spans="1:20" x14ac:dyDescent="0.25">
      <c r="A455">
        <v>2019</v>
      </c>
      <c r="B455" t="s">
        <v>183</v>
      </c>
      <c r="C455" t="s">
        <v>80</v>
      </c>
      <c r="D455">
        <v>25</v>
      </c>
      <c r="E455" t="s">
        <v>188</v>
      </c>
      <c r="F455" s="22">
        <v>0</v>
      </c>
      <c r="G455" s="22">
        <v>0</v>
      </c>
      <c r="H455" s="22">
        <v>0</v>
      </c>
      <c r="I455" s="22">
        <v>0</v>
      </c>
      <c r="J455" s="22">
        <v>0</v>
      </c>
      <c r="K455" s="22">
        <v>0</v>
      </c>
      <c r="L455" s="22">
        <v>0</v>
      </c>
      <c r="M455" s="22">
        <v>0</v>
      </c>
      <c r="N455" s="22">
        <v>0</v>
      </c>
      <c r="O455" s="22">
        <v>0</v>
      </c>
      <c r="P455" s="22">
        <v>0</v>
      </c>
      <c r="Q455" s="22">
        <v>0</v>
      </c>
      <c r="R455" s="22">
        <v>0</v>
      </c>
      <c r="S455">
        <v>0</v>
      </c>
      <c r="T455" s="21">
        <v>0</v>
      </c>
    </row>
    <row r="456" spans="1:20" x14ac:dyDescent="0.25">
      <c r="A456">
        <v>2019</v>
      </c>
      <c r="B456" t="s">
        <v>183</v>
      </c>
      <c r="C456" t="s">
        <v>80</v>
      </c>
      <c r="D456">
        <v>27</v>
      </c>
      <c r="E456" t="s">
        <v>149</v>
      </c>
      <c r="F456" s="22">
        <v>0</v>
      </c>
      <c r="G456" s="22">
        <v>0</v>
      </c>
      <c r="H456" s="22">
        <v>0</v>
      </c>
      <c r="I456" s="22">
        <v>0</v>
      </c>
      <c r="J456" s="22">
        <v>0</v>
      </c>
      <c r="K456" s="22">
        <v>0</v>
      </c>
      <c r="L456" s="22">
        <v>0</v>
      </c>
      <c r="M456" s="22">
        <v>0</v>
      </c>
      <c r="N456" s="22">
        <v>0</v>
      </c>
      <c r="O456" s="22">
        <v>0</v>
      </c>
      <c r="P456" s="22">
        <v>0</v>
      </c>
      <c r="Q456" s="22">
        <v>0</v>
      </c>
      <c r="R456" s="22">
        <v>0</v>
      </c>
      <c r="S456">
        <v>0</v>
      </c>
      <c r="T456" s="21">
        <v>0</v>
      </c>
    </row>
    <row r="457" spans="1:20" x14ac:dyDescent="0.25">
      <c r="A457">
        <v>2019</v>
      </c>
      <c r="B457" t="s">
        <v>183</v>
      </c>
      <c r="C457" t="s">
        <v>80</v>
      </c>
      <c r="D457">
        <v>35</v>
      </c>
      <c r="E457" t="s">
        <v>146</v>
      </c>
      <c r="F457" s="22">
        <v>0</v>
      </c>
      <c r="G457" s="22">
        <v>0</v>
      </c>
      <c r="H457" s="22">
        <v>0</v>
      </c>
      <c r="I457" s="22">
        <v>0</v>
      </c>
      <c r="J457" s="22">
        <v>0</v>
      </c>
      <c r="K457" s="22">
        <v>0</v>
      </c>
      <c r="L457" s="22">
        <v>0</v>
      </c>
      <c r="M457" s="22">
        <v>0</v>
      </c>
      <c r="N457" s="22">
        <v>0</v>
      </c>
      <c r="O457" s="22">
        <v>0</v>
      </c>
      <c r="P457" s="22">
        <v>0</v>
      </c>
      <c r="Q457" s="22">
        <v>0</v>
      </c>
      <c r="R457" s="22">
        <v>0</v>
      </c>
      <c r="S457">
        <v>0</v>
      </c>
      <c r="T457" s="21">
        <v>0</v>
      </c>
    </row>
    <row r="458" spans="1:20" x14ac:dyDescent="0.25">
      <c r="A458">
        <v>2019</v>
      </c>
      <c r="B458" t="s">
        <v>183</v>
      </c>
      <c r="C458" t="s">
        <v>80</v>
      </c>
      <c r="D458">
        <v>41</v>
      </c>
      <c r="E458" t="s">
        <v>187</v>
      </c>
      <c r="F458" s="22">
        <v>0</v>
      </c>
      <c r="G458" s="22">
        <v>0</v>
      </c>
      <c r="H458" s="22">
        <v>0</v>
      </c>
      <c r="I458" s="22">
        <v>0</v>
      </c>
      <c r="J458" s="22">
        <v>0</v>
      </c>
      <c r="K458" s="22">
        <v>0</v>
      </c>
      <c r="L458" s="22">
        <v>0</v>
      </c>
      <c r="M458" s="22">
        <v>0</v>
      </c>
      <c r="N458" s="22">
        <v>0</v>
      </c>
      <c r="O458" s="22">
        <v>0</v>
      </c>
      <c r="P458" s="22">
        <v>0</v>
      </c>
      <c r="Q458" s="22">
        <v>0</v>
      </c>
      <c r="R458" s="22">
        <v>0</v>
      </c>
      <c r="S458">
        <v>0</v>
      </c>
      <c r="T458" s="21">
        <v>0</v>
      </c>
    </row>
    <row r="459" spans="1:20" x14ac:dyDescent="0.25">
      <c r="A459">
        <v>2019</v>
      </c>
      <c r="B459" t="s">
        <v>183</v>
      </c>
      <c r="C459" t="s">
        <v>80</v>
      </c>
      <c r="D459">
        <v>43</v>
      </c>
      <c r="E459" t="s">
        <v>186</v>
      </c>
      <c r="F459" s="22">
        <v>0</v>
      </c>
      <c r="G459" s="22">
        <v>0</v>
      </c>
      <c r="H459" s="22">
        <v>0</v>
      </c>
      <c r="I459" s="22">
        <v>0</v>
      </c>
      <c r="J459" s="22">
        <v>0</v>
      </c>
      <c r="K459" s="22">
        <v>0</v>
      </c>
      <c r="L459" s="22">
        <v>0</v>
      </c>
      <c r="M459" s="22">
        <v>0</v>
      </c>
      <c r="N459" s="22">
        <v>0</v>
      </c>
      <c r="O459" s="22">
        <v>0</v>
      </c>
      <c r="P459" s="22">
        <v>0</v>
      </c>
      <c r="Q459" s="22">
        <v>0</v>
      </c>
      <c r="R459" s="22">
        <v>0</v>
      </c>
      <c r="S459">
        <v>0</v>
      </c>
      <c r="T459" s="21">
        <v>0</v>
      </c>
    </row>
    <row r="460" spans="1:20" x14ac:dyDescent="0.25">
      <c r="A460">
        <v>2019</v>
      </c>
      <c r="B460" t="s">
        <v>183</v>
      </c>
      <c r="C460" t="s">
        <v>80</v>
      </c>
      <c r="D460">
        <v>46</v>
      </c>
      <c r="E460" t="s">
        <v>185</v>
      </c>
      <c r="F460" s="22">
        <v>0</v>
      </c>
      <c r="G460" s="22">
        <v>0</v>
      </c>
      <c r="H460" s="22">
        <v>0</v>
      </c>
      <c r="I460" s="22">
        <v>0</v>
      </c>
      <c r="J460" s="22">
        <v>0</v>
      </c>
      <c r="K460" s="22">
        <v>0</v>
      </c>
      <c r="L460" s="22">
        <v>0</v>
      </c>
      <c r="M460" s="22">
        <v>0</v>
      </c>
      <c r="N460" s="22">
        <v>0</v>
      </c>
      <c r="O460" s="22">
        <v>0</v>
      </c>
      <c r="P460" s="22">
        <v>0</v>
      </c>
      <c r="Q460" s="22">
        <v>0</v>
      </c>
      <c r="R460" s="22">
        <v>0</v>
      </c>
      <c r="S460">
        <v>0</v>
      </c>
      <c r="T460" s="21">
        <v>0</v>
      </c>
    </row>
    <row r="461" spans="1:20" x14ac:dyDescent="0.25">
      <c r="A461">
        <v>2019</v>
      </c>
      <c r="B461" t="s">
        <v>183</v>
      </c>
      <c r="C461" t="s">
        <v>80</v>
      </c>
      <c r="D461">
        <v>47</v>
      </c>
      <c r="E461" t="s">
        <v>159</v>
      </c>
      <c r="F461" s="22">
        <v>0</v>
      </c>
      <c r="G461" s="22">
        <v>0</v>
      </c>
      <c r="H461" s="22">
        <v>0</v>
      </c>
      <c r="I461" s="22">
        <v>0</v>
      </c>
      <c r="J461" s="22">
        <v>0</v>
      </c>
      <c r="K461" s="22">
        <v>0</v>
      </c>
      <c r="L461" s="22">
        <v>0</v>
      </c>
      <c r="M461" s="22">
        <v>0</v>
      </c>
      <c r="N461" s="22">
        <v>0</v>
      </c>
      <c r="O461" s="22">
        <v>0</v>
      </c>
      <c r="P461" s="22">
        <v>0</v>
      </c>
      <c r="Q461" s="22">
        <v>0</v>
      </c>
      <c r="R461" s="22">
        <v>0</v>
      </c>
      <c r="S461">
        <v>0</v>
      </c>
      <c r="T461" s="21">
        <v>0</v>
      </c>
    </row>
    <row r="462" spans="1:20" x14ac:dyDescent="0.25">
      <c r="A462">
        <v>2019</v>
      </c>
      <c r="B462" t="s">
        <v>183</v>
      </c>
      <c r="C462" t="s">
        <v>80</v>
      </c>
      <c r="D462">
        <v>60</v>
      </c>
      <c r="E462" t="s">
        <v>184</v>
      </c>
      <c r="F462" s="22">
        <v>0</v>
      </c>
      <c r="G462" s="22">
        <v>0</v>
      </c>
      <c r="H462" s="22">
        <v>0</v>
      </c>
      <c r="I462" s="22">
        <v>0</v>
      </c>
      <c r="J462" s="22">
        <v>0</v>
      </c>
      <c r="K462" s="22">
        <v>0</v>
      </c>
      <c r="L462" s="22">
        <v>0</v>
      </c>
      <c r="M462" s="22">
        <v>0</v>
      </c>
      <c r="N462" s="22">
        <v>0</v>
      </c>
      <c r="O462" s="22">
        <v>0</v>
      </c>
      <c r="P462" s="22">
        <v>0</v>
      </c>
      <c r="Q462" s="22">
        <v>0</v>
      </c>
      <c r="R462" s="22">
        <v>0</v>
      </c>
      <c r="S462">
        <v>0</v>
      </c>
      <c r="T462" s="21">
        <v>0</v>
      </c>
    </row>
    <row r="463" spans="1:20" x14ac:dyDescent="0.25">
      <c r="A463">
        <v>2019</v>
      </c>
      <c r="B463" t="s">
        <v>183</v>
      </c>
      <c r="C463" t="s">
        <v>80</v>
      </c>
      <c r="D463">
        <v>62</v>
      </c>
      <c r="E463" t="s">
        <v>164</v>
      </c>
      <c r="F463" s="22">
        <v>0</v>
      </c>
      <c r="G463" s="22">
        <v>0</v>
      </c>
      <c r="H463" s="22">
        <v>0</v>
      </c>
      <c r="I463" s="22">
        <v>0</v>
      </c>
      <c r="J463" s="22">
        <v>0</v>
      </c>
      <c r="K463" s="22">
        <v>0</v>
      </c>
      <c r="L463" s="22">
        <v>0</v>
      </c>
      <c r="M463" s="22">
        <v>0</v>
      </c>
      <c r="N463" s="22">
        <v>0</v>
      </c>
      <c r="O463" s="22">
        <v>0</v>
      </c>
      <c r="P463" s="22">
        <v>0</v>
      </c>
      <c r="Q463" s="22">
        <v>0</v>
      </c>
      <c r="R463" s="22">
        <v>0</v>
      </c>
      <c r="S463">
        <v>0</v>
      </c>
      <c r="T463" s="21">
        <v>0</v>
      </c>
    </row>
    <row r="464" spans="1:20" x14ac:dyDescent="0.25">
      <c r="A464">
        <v>2019</v>
      </c>
      <c r="B464" t="s">
        <v>182</v>
      </c>
      <c r="C464" t="s">
        <v>181</v>
      </c>
      <c r="D464">
        <v>1</v>
      </c>
      <c r="E464" t="s">
        <v>137</v>
      </c>
      <c r="F464" s="22">
        <v>23167.17</v>
      </c>
      <c r="G464" s="22">
        <v>181.3</v>
      </c>
      <c r="H464" s="22">
        <v>9.66</v>
      </c>
      <c r="I464" s="22">
        <v>8.65</v>
      </c>
      <c r="J464" s="22">
        <v>-49.1</v>
      </c>
      <c r="K464" s="22">
        <v>2.15</v>
      </c>
      <c r="L464" s="22">
        <v>0</v>
      </c>
      <c r="M464" s="22">
        <v>25.35</v>
      </c>
      <c r="N464" s="22">
        <v>-77.62</v>
      </c>
      <c r="O464" s="22">
        <v>0</v>
      </c>
      <c r="P464" s="22">
        <v>0</v>
      </c>
      <c r="Q464" s="22">
        <v>0</v>
      </c>
      <c r="R464" s="22">
        <v>23252.59</v>
      </c>
      <c r="S464">
        <v>0</v>
      </c>
      <c r="T464" s="21">
        <v>1</v>
      </c>
    </row>
    <row r="465" spans="1:20" x14ac:dyDescent="0.25">
      <c r="A465">
        <v>2019</v>
      </c>
      <c r="B465" t="s">
        <v>179</v>
      </c>
      <c r="C465" t="s">
        <v>178</v>
      </c>
      <c r="D465">
        <v>1</v>
      </c>
      <c r="E465" t="s">
        <v>137</v>
      </c>
      <c r="F465" s="22">
        <v>99184.85</v>
      </c>
      <c r="G465" s="22">
        <v>222.58</v>
      </c>
      <c r="H465" s="22">
        <v>17.05</v>
      </c>
      <c r="I465" s="22">
        <v>8.02</v>
      </c>
      <c r="J465" s="22">
        <v>-412.89</v>
      </c>
      <c r="K465" s="22">
        <v>9.01</v>
      </c>
      <c r="L465" s="22">
        <v>0</v>
      </c>
      <c r="M465" s="22">
        <v>315.98</v>
      </c>
      <c r="N465" s="22">
        <v>-2206.31</v>
      </c>
      <c r="O465" s="22">
        <v>0</v>
      </c>
      <c r="P465" s="22">
        <v>0</v>
      </c>
      <c r="Q465" s="22">
        <v>0</v>
      </c>
      <c r="R465" s="22">
        <v>97102.07</v>
      </c>
      <c r="S465">
        <v>0</v>
      </c>
      <c r="T465" s="21">
        <v>0.26416699999999999</v>
      </c>
    </row>
    <row r="466" spans="1:20" x14ac:dyDescent="0.25">
      <c r="A466">
        <v>2019</v>
      </c>
      <c r="B466" t="s">
        <v>179</v>
      </c>
      <c r="C466" t="s">
        <v>178</v>
      </c>
      <c r="D466">
        <v>3</v>
      </c>
      <c r="E466" t="s">
        <v>173</v>
      </c>
      <c r="F466" s="22">
        <v>42772.71</v>
      </c>
      <c r="G466" s="22">
        <v>95.99</v>
      </c>
      <c r="H466" s="22">
        <v>7.35</v>
      </c>
      <c r="I466" s="22">
        <v>3.47</v>
      </c>
      <c r="J466" s="22">
        <v>-178.06</v>
      </c>
      <c r="K466" s="22">
        <v>3.89</v>
      </c>
      <c r="L466" s="22">
        <v>0</v>
      </c>
      <c r="M466" s="22">
        <v>136.27000000000001</v>
      </c>
      <c r="N466" s="22">
        <v>-951.45</v>
      </c>
      <c r="O466" s="22">
        <v>0</v>
      </c>
      <c r="P466" s="22">
        <v>0</v>
      </c>
      <c r="Q466" s="22">
        <v>0</v>
      </c>
      <c r="R466" s="22">
        <v>41874.51</v>
      </c>
      <c r="S466">
        <v>0</v>
      </c>
      <c r="T466" s="21">
        <v>0.11391999999999999</v>
      </c>
    </row>
    <row r="467" spans="1:20" x14ac:dyDescent="0.25">
      <c r="A467">
        <v>2019</v>
      </c>
      <c r="B467" t="s">
        <v>179</v>
      </c>
      <c r="C467" t="s">
        <v>178</v>
      </c>
      <c r="D467">
        <v>14</v>
      </c>
      <c r="E467" t="s">
        <v>172</v>
      </c>
      <c r="F467" s="22">
        <v>24768.9</v>
      </c>
      <c r="G467" s="22">
        <v>55.58</v>
      </c>
      <c r="H467" s="22">
        <v>4.26</v>
      </c>
      <c r="I467" s="22">
        <v>2.0099999999999998</v>
      </c>
      <c r="J467" s="22">
        <v>-103.11</v>
      </c>
      <c r="K467" s="22">
        <v>2.25</v>
      </c>
      <c r="L467" s="22">
        <v>0</v>
      </c>
      <c r="M467" s="22">
        <v>78.91</v>
      </c>
      <c r="N467" s="22">
        <v>-550.97</v>
      </c>
      <c r="O467" s="22">
        <v>0</v>
      </c>
      <c r="P467" s="22">
        <v>0</v>
      </c>
      <c r="Q467" s="22">
        <v>0</v>
      </c>
      <c r="R467" s="22">
        <v>24248.77</v>
      </c>
      <c r="S467">
        <v>0</v>
      </c>
      <c r="T467" s="21">
        <v>6.5969E-2</v>
      </c>
    </row>
    <row r="468" spans="1:20" x14ac:dyDescent="0.25">
      <c r="A468">
        <v>2019</v>
      </c>
      <c r="B468" t="s">
        <v>179</v>
      </c>
      <c r="C468" t="s">
        <v>178</v>
      </c>
      <c r="D468">
        <v>27</v>
      </c>
      <c r="E468" t="s">
        <v>149</v>
      </c>
      <c r="F468" s="22">
        <v>0</v>
      </c>
      <c r="G468" s="22">
        <v>0</v>
      </c>
      <c r="H468" s="22">
        <v>0</v>
      </c>
      <c r="I468" s="22">
        <v>0</v>
      </c>
      <c r="J468" s="22">
        <v>0</v>
      </c>
      <c r="K468" s="22">
        <v>0</v>
      </c>
      <c r="L468" s="22">
        <v>0</v>
      </c>
      <c r="M468" s="22">
        <v>0</v>
      </c>
      <c r="N468" s="22">
        <v>0</v>
      </c>
      <c r="O468" s="22">
        <v>0</v>
      </c>
      <c r="P468" s="22">
        <v>0</v>
      </c>
      <c r="Q468" s="22">
        <v>0</v>
      </c>
      <c r="R468" s="22">
        <v>0</v>
      </c>
      <c r="S468">
        <v>0</v>
      </c>
      <c r="T468" s="21">
        <v>0</v>
      </c>
    </row>
    <row r="469" spans="1:20" x14ac:dyDescent="0.25">
      <c r="A469">
        <v>2019</v>
      </c>
      <c r="B469" t="s">
        <v>179</v>
      </c>
      <c r="C469" t="s">
        <v>178</v>
      </c>
      <c r="D469">
        <v>35</v>
      </c>
      <c r="E469" t="s">
        <v>146</v>
      </c>
      <c r="F469" s="22">
        <v>27497.01</v>
      </c>
      <c r="G469" s="22">
        <v>61.71</v>
      </c>
      <c r="H469" s="22">
        <v>4.7300000000000004</v>
      </c>
      <c r="I469" s="22">
        <v>2.23</v>
      </c>
      <c r="J469" s="22">
        <v>-114.47</v>
      </c>
      <c r="K469" s="22">
        <v>2.5</v>
      </c>
      <c r="L469" s="22">
        <v>0</v>
      </c>
      <c r="M469" s="22">
        <v>87.6</v>
      </c>
      <c r="N469" s="22">
        <v>-611.65</v>
      </c>
      <c r="O469" s="22">
        <v>0</v>
      </c>
      <c r="P469" s="22">
        <v>0</v>
      </c>
      <c r="Q469" s="22">
        <v>0</v>
      </c>
      <c r="R469" s="22">
        <v>26919.599999999999</v>
      </c>
      <c r="S469">
        <v>0</v>
      </c>
      <c r="T469" s="21">
        <v>7.3234999999999995E-2</v>
      </c>
    </row>
    <row r="470" spans="1:20" x14ac:dyDescent="0.25">
      <c r="A470">
        <v>2019</v>
      </c>
      <c r="B470" t="s">
        <v>179</v>
      </c>
      <c r="C470" t="s">
        <v>178</v>
      </c>
      <c r="D470">
        <v>47</v>
      </c>
      <c r="E470" t="s">
        <v>159</v>
      </c>
      <c r="F470" s="22">
        <v>8729.1299999999992</v>
      </c>
      <c r="G470" s="22">
        <v>19.59</v>
      </c>
      <c r="H470" s="22">
        <v>1.5</v>
      </c>
      <c r="I470" s="22">
        <v>0.71</v>
      </c>
      <c r="J470" s="22">
        <v>-36.340000000000003</v>
      </c>
      <c r="K470" s="22">
        <v>0.79</v>
      </c>
      <c r="L470" s="22">
        <v>0</v>
      </c>
      <c r="M470" s="22">
        <v>27.81</v>
      </c>
      <c r="N470" s="22">
        <v>-194.17</v>
      </c>
      <c r="O470" s="22">
        <v>0</v>
      </c>
      <c r="P470" s="22">
        <v>0</v>
      </c>
      <c r="Q470" s="22">
        <v>0</v>
      </c>
      <c r="R470" s="22">
        <v>8545.83</v>
      </c>
      <c r="S470">
        <v>0</v>
      </c>
      <c r="T470" s="21">
        <v>2.3248999999999999E-2</v>
      </c>
    </row>
    <row r="471" spans="1:20" x14ac:dyDescent="0.25">
      <c r="A471">
        <v>2019</v>
      </c>
      <c r="B471" t="s">
        <v>179</v>
      </c>
      <c r="C471" t="s">
        <v>178</v>
      </c>
      <c r="D471">
        <v>107</v>
      </c>
      <c r="E471" t="s">
        <v>180</v>
      </c>
      <c r="F471" s="22">
        <v>48555.96</v>
      </c>
      <c r="G471" s="22">
        <v>108.96</v>
      </c>
      <c r="H471" s="22">
        <v>8.35</v>
      </c>
      <c r="I471" s="22">
        <v>3.94</v>
      </c>
      <c r="J471" s="22">
        <v>-202.13</v>
      </c>
      <c r="K471" s="22">
        <v>4.41</v>
      </c>
      <c r="L471" s="22">
        <v>0</v>
      </c>
      <c r="M471" s="22">
        <v>154.69</v>
      </c>
      <c r="N471" s="22">
        <v>-1080.0999999999999</v>
      </c>
      <c r="O471" s="22">
        <v>0</v>
      </c>
      <c r="P471" s="22">
        <v>0</v>
      </c>
      <c r="Q471" s="22">
        <v>0</v>
      </c>
      <c r="R471" s="22">
        <v>47536.31</v>
      </c>
      <c r="S471">
        <v>0</v>
      </c>
      <c r="T471" s="21">
        <v>0.12932299999999999</v>
      </c>
    </row>
    <row r="472" spans="1:20" x14ac:dyDescent="0.25">
      <c r="A472">
        <v>2019</v>
      </c>
      <c r="B472" t="s">
        <v>179</v>
      </c>
      <c r="C472" t="s">
        <v>178</v>
      </c>
      <c r="D472">
        <v>122</v>
      </c>
      <c r="E472" t="s">
        <v>171</v>
      </c>
      <c r="F472" s="22">
        <v>119043.83</v>
      </c>
      <c r="G472" s="22">
        <v>267.14999999999998</v>
      </c>
      <c r="H472" s="22">
        <v>20.46</v>
      </c>
      <c r="I472" s="22">
        <v>9.65</v>
      </c>
      <c r="J472" s="22">
        <v>-495.57</v>
      </c>
      <c r="K472" s="22">
        <v>10.82</v>
      </c>
      <c r="L472" s="22">
        <v>0</v>
      </c>
      <c r="M472" s="22">
        <v>379.25</v>
      </c>
      <c r="N472" s="22">
        <v>-2648.05</v>
      </c>
      <c r="O472" s="22">
        <v>0</v>
      </c>
      <c r="P472" s="22">
        <v>0</v>
      </c>
      <c r="Q472" s="22">
        <v>0</v>
      </c>
      <c r="R472" s="22">
        <v>116544</v>
      </c>
      <c r="S472">
        <v>0</v>
      </c>
      <c r="T472" s="21">
        <v>0.31705899999999998</v>
      </c>
    </row>
    <row r="473" spans="1:20" x14ac:dyDescent="0.25">
      <c r="A473">
        <v>2019</v>
      </c>
      <c r="B473" t="s">
        <v>179</v>
      </c>
      <c r="C473" t="s">
        <v>178</v>
      </c>
      <c r="D473">
        <v>125</v>
      </c>
      <c r="E473" t="s">
        <v>168</v>
      </c>
      <c r="F473" s="22">
        <v>4910.3</v>
      </c>
      <c r="G473" s="22">
        <v>11.02</v>
      </c>
      <c r="H473" s="22">
        <v>0.84</v>
      </c>
      <c r="I473" s="22">
        <v>0.4</v>
      </c>
      <c r="J473" s="22">
        <v>-20.440000000000001</v>
      </c>
      <c r="K473" s="22">
        <v>0.45</v>
      </c>
      <c r="L473" s="22">
        <v>0</v>
      </c>
      <c r="M473" s="22">
        <v>15.64</v>
      </c>
      <c r="N473" s="22">
        <v>-109.23</v>
      </c>
      <c r="O473" s="22">
        <v>0</v>
      </c>
      <c r="P473" s="22">
        <v>0</v>
      </c>
      <c r="Q473" s="22">
        <v>0</v>
      </c>
      <c r="R473" s="22">
        <v>4807.18</v>
      </c>
      <c r="S473">
        <v>0</v>
      </c>
      <c r="T473" s="21">
        <v>1.3077999999999999E-2</v>
      </c>
    </row>
    <row r="474" spans="1:20" x14ac:dyDescent="0.25">
      <c r="A474">
        <v>2019</v>
      </c>
      <c r="B474" t="s">
        <v>177</v>
      </c>
      <c r="C474" t="s">
        <v>176</v>
      </c>
      <c r="D474">
        <v>1</v>
      </c>
      <c r="E474" t="s">
        <v>137</v>
      </c>
      <c r="F474" s="22">
        <v>8566.3700000000008</v>
      </c>
      <c r="G474" s="22">
        <v>24.22</v>
      </c>
      <c r="H474" s="22">
        <v>1.7</v>
      </c>
      <c r="I474" s="22">
        <v>0</v>
      </c>
      <c r="J474" s="22">
        <v>-19.600000000000001</v>
      </c>
      <c r="K474" s="22">
        <v>0.79</v>
      </c>
      <c r="L474" s="22">
        <v>0</v>
      </c>
      <c r="M474" s="22">
        <v>12.03</v>
      </c>
      <c r="N474" s="22">
        <v>-57.88</v>
      </c>
      <c r="O474" s="22">
        <v>0</v>
      </c>
      <c r="P474" s="22">
        <v>0</v>
      </c>
      <c r="Q474" s="22">
        <v>0</v>
      </c>
      <c r="R474" s="22">
        <v>8524.6299999999992</v>
      </c>
      <c r="S474">
        <v>0</v>
      </c>
      <c r="T474" s="21">
        <v>1</v>
      </c>
    </row>
    <row r="475" spans="1:20" x14ac:dyDescent="0.25">
      <c r="A475">
        <v>2019</v>
      </c>
      <c r="B475" t="s">
        <v>175</v>
      </c>
      <c r="C475" t="s">
        <v>174</v>
      </c>
      <c r="D475">
        <v>1</v>
      </c>
      <c r="E475" t="s">
        <v>137</v>
      </c>
      <c r="F475" s="22">
        <v>6838.18</v>
      </c>
      <c r="G475" s="22">
        <v>20.73</v>
      </c>
      <c r="H475" s="22">
        <v>6.76</v>
      </c>
      <c r="I475" s="22">
        <v>0</v>
      </c>
      <c r="J475" s="22">
        <v>-12.97</v>
      </c>
      <c r="K475" s="22">
        <v>0.63</v>
      </c>
      <c r="L475" s="22">
        <v>0</v>
      </c>
      <c r="M475" s="22">
        <v>2.88</v>
      </c>
      <c r="N475" s="22">
        <v>-12.43</v>
      </c>
      <c r="O475" s="22">
        <v>0</v>
      </c>
      <c r="P475" s="22">
        <v>0</v>
      </c>
      <c r="Q475" s="22">
        <v>0</v>
      </c>
      <c r="R475" s="22">
        <v>6842.5</v>
      </c>
      <c r="S475">
        <v>0</v>
      </c>
      <c r="T475" s="21">
        <v>1</v>
      </c>
    </row>
    <row r="476" spans="1:20" x14ac:dyDescent="0.25">
      <c r="A476">
        <v>2019</v>
      </c>
      <c r="B476" t="s">
        <v>170</v>
      </c>
      <c r="C476" t="s">
        <v>169</v>
      </c>
      <c r="D476">
        <v>1</v>
      </c>
      <c r="E476" t="s">
        <v>137</v>
      </c>
      <c r="F476" s="22">
        <v>205076</v>
      </c>
      <c r="G476" s="22">
        <v>493.71</v>
      </c>
      <c r="H476" s="22">
        <v>82.67</v>
      </c>
      <c r="I476" s="22">
        <v>1.1100000000000001</v>
      </c>
      <c r="J476" s="22">
        <v>-1307.76</v>
      </c>
      <c r="K476" s="22">
        <v>18.809999999999999</v>
      </c>
      <c r="L476" s="22">
        <v>0</v>
      </c>
      <c r="M476" s="22">
        <v>682.5</v>
      </c>
      <c r="N476" s="22">
        <v>-2183.23</v>
      </c>
      <c r="O476" s="22">
        <v>0</v>
      </c>
      <c r="P476" s="22">
        <v>0</v>
      </c>
      <c r="Q476" s="22">
        <v>0</v>
      </c>
      <c r="R476" s="22">
        <v>202813.37</v>
      </c>
      <c r="S476">
        <v>0</v>
      </c>
      <c r="T476" s="21">
        <v>0.41760199999999997</v>
      </c>
    </row>
    <row r="477" spans="1:20" x14ac:dyDescent="0.25">
      <c r="A477">
        <v>2019</v>
      </c>
      <c r="B477" t="s">
        <v>170</v>
      </c>
      <c r="C477" t="s">
        <v>169</v>
      </c>
      <c r="D477">
        <v>3</v>
      </c>
      <c r="E477" t="s">
        <v>173</v>
      </c>
      <c r="F477" s="22">
        <v>77008.23</v>
      </c>
      <c r="G477" s="22">
        <v>185.39</v>
      </c>
      <c r="H477" s="22">
        <v>31.04</v>
      </c>
      <c r="I477" s="22">
        <v>0.42</v>
      </c>
      <c r="J477" s="22">
        <v>-491.08</v>
      </c>
      <c r="K477" s="22">
        <v>7.07</v>
      </c>
      <c r="L477" s="22">
        <v>0</v>
      </c>
      <c r="M477" s="22">
        <v>256.29000000000002</v>
      </c>
      <c r="N477" s="22">
        <v>-819.82</v>
      </c>
      <c r="O477" s="22">
        <v>0</v>
      </c>
      <c r="P477" s="22">
        <v>0</v>
      </c>
      <c r="Q477" s="22">
        <v>0</v>
      </c>
      <c r="R477" s="22">
        <v>76158.559999999998</v>
      </c>
      <c r="S477">
        <v>0</v>
      </c>
      <c r="T477" s="21">
        <v>0.15681400000000001</v>
      </c>
    </row>
    <row r="478" spans="1:20" x14ac:dyDescent="0.25">
      <c r="A478">
        <v>2019</v>
      </c>
      <c r="B478" t="s">
        <v>170</v>
      </c>
      <c r="C478" t="s">
        <v>169</v>
      </c>
      <c r="D478">
        <v>5</v>
      </c>
      <c r="E478" t="s">
        <v>162</v>
      </c>
      <c r="F478" s="22">
        <v>25669.25</v>
      </c>
      <c r="G478" s="22">
        <v>61.8</v>
      </c>
      <c r="H478" s="22">
        <v>10.34</v>
      </c>
      <c r="I478" s="22">
        <v>0.14000000000000001</v>
      </c>
      <c r="J478" s="22">
        <v>-163.69</v>
      </c>
      <c r="K478" s="22">
        <v>2.36</v>
      </c>
      <c r="L478" s="22">
        <v>0</v>
      </c>
      <c r="M478" s="22">
        <v>85.43</v>
      </c>
      <c r="N478" s="22">
        <v>-273.27</v>
      </c>
      <c r="O478" s="22">
        <v>0</v>
      </c>
      <c r="P478" s="22">
        <v>0</v>
      </c>
      <c r="Q478" s="22">
        <v>0</v>
      </c>
      <c r="R478" s="22">
        <v>25386.02</v>
      </c>
      <c r="S478">
        <v>0</v>
      </c>
      <c r="T478" s="21">
        <v>5.2270999999999998E-2</v>
      </c>
    </row>
    <row r="479" spans="1:20" x14ac:dyDescent="0.25">
      <c r="A479">
        <v>2019</v>
      </c>
      <c r="B479" t="s">
        <v>170</v>
      </c>
      <c r="C479" t="s">
        <v>169</v>
      </c>
      <c r="D479">
        <v>14</v>
      </c>
      <c r="E479" t="s">
        <v>172</v>
      </c>
      <c r="F479" s="22">
        <v>19508.650000000001</v>
      </c>
      <c r="G479" s="22">
        <v>46.97</v>
      </c>
      <c r="H479" s="22">
        <v>7.86</v>
      </c>
      <c r="I479" s="22">
        <v>0.11</v>
      </c>
      <c r="J479" s="22">
        <v>-124.41</v>
      </c>
      <c r="K479" s="22">
        <v>1.79</v>
      </c>
      <c r="L479" s="22">
        <v>0</v>
      </c>
      <c r="M479" s="22">
        <v>64.930000000000007</v>
      </c>
      <c r="N479" s="22">
        <v>-207.69</v>
      </c>
      <c r="O479" s="22">
        <v>0</v>
      </c>
      <c r="P479" s="22">
        <v>0</v>
      </c>
      <c r="Q479" s="22">
        <v>0</v>
      </c>
      <c r="R479" s="22">
        <v>19293.39</v>
      </c>
      <c r="S479">
        <v>0</v>
      </c>
      <c r="T479" s="21">
        <v>3.9725999999999997E-2</v>
      </c>
    </row>
    <row r="480" spans="1:20" x14ac:dyDescent="0.25">
      <c r="A480">
        <v>2019</v>
      </c>
      <c r="B480" t="s">
        <v>170</v>
      </c>
      <c r="C480" t="s">
        <v>169</v>
      </c>
      <c r="D480">
        <v>27</v>
      </c>
      <c r="E480" t="s">
        <v>149</v>
      </c>
      <c r="F480" s="22">
        <v>4106.8999999999996</v>
      </c>
      <c r="G480" s="22">
        <v>9.89</v>
      </c>
      <c r="H480" s="22">
        <v>1.66</v>
      </c>
      <c r="I480" s="22">
        <v>0.02</v>
      </c>
      <c r="J480" s="22">
        <v>-26.19</v>
      </c>
      <c r="K480" s="22">
        <v>0.38</v>
      </c>
      <c r="L480" s="22">
        <v>0</v>
      </c>
      <c r="M480" s="22">
        <v>13.67</v>
      </c>
      <c r="N480" s="22">
        <v>-43.72</v>
      </c>
      <c r="O480" s="22">
        <v>0</v>
      </c>
      <c r="P480" s="22">
        <v>0</v>
      </c>
      <c r="Q480" s="22">
        <v>0</v>
      </c>
      <c r="R480" s="22">
        <v>4061.59</v>
      </c>
      <c r="S480">
        <v>0</v>
      </c>
      <c r="T480" s="21">
        <v>8.3630000000000006E-3</v>
      </c>
    </row>
    <row r="481" spans="1:20" x14ac:dyDescent="0.25">
      <c r="A481">
        <v>2019</v>
      </c>
      <c r="B481" t="s">
        <v>170</v>
      </c>
      <c r="C481" t="s">
        <v>169</v>
      </c>
      <c r="D481">
        <v>35</v>
      </c>
      <c r="E481" t="s">
        <v>146</v>
      </c>
      <c r="F481" s="22">
        <v>35377.410000000003</v>
      </c>
      <c r="G481" s="22">
        <v>85.17</v>
      </c>
      <c r="H481" s="22">
        <v>14.25</v>
      </c>
      <c r="I481" s="22">
        <v>0.19</v>
      </c>
      <c r="J481" s="22">
        <v>-225.6</v>
      </c>
      <c r="K481" s="22">
        <v>3.25</v>
      </c>
      <c r="L481" s="22">
        <v>0</v>
      </c>
      <c r="M481" s="22">
        <v>117.74</v>
      </c>
      <c r="N481" s="22">
        <v>-376.62</v>
      </c>
      <c r="O481" s="22">
        <v>0</v>
      </c>
      <c r="P481" s="22">
        <v>0</v>
      </c>
      <c r="Q481" s="22">
        <v>0</v>
      </c>
      <c r="R481" s="22">
        <v>34987.06</v>
      </c>
      <c r="S481">
        <v>0</v>
      </c>
      <c r="T481" s="21">
        <v>7.2040000000000007E-2</v>
      </c>
    </row>
    <row r="482" spans="1:20" x14ac:dyDescent="0.25">
      <c r="A482">
        <v>2019</v>
      </c>
      <c r="B482" t="s">
        <v>170</v>
      </c>
      <c r="C482" t="s">
        <v>169</v>
      </c>
      <c r="D482">
        <v>47</v>
      </c>
      <c r="E482" t="s">
        <v>159</v>
      </c>
      <c r="F482" s="22">
        <v>21189.119999999999</v>
      </c>
      <c r="G482" s="22">
        <v>51.02</v>
      </c>
      <c r="H482" s="22">
        <v>8.5399999999999991</v>
      </c>
      <c r="I482" s="22">
        <v>0.11</v>
      </c>
      <c r="J482" s="22">
        <v>-135.12</v>
      </c>
      <c r="K482" s="22">
        <v>1.94</v>
      </c>
      <c r="L482" s="22">
        <v>0</v>
      </c>
      <c r="M482" s="22">
        <v>70.52</v>
      </c>
      <c r="N482" s="22">
        <v>-225.58</v>
      </c>
      <c r="O482" s="22">
        <v>0</v>
      </c>
      <c r="P482" s="22">
        <v>0</v>
      </c>
      <c r="Q482" s="22">
        <v>0</v>
      </c>
      <c r="R482" s="22">
        <v>20955.330000000002</v>
      </c>
      <c r="S482">
        <v>0</v>
      </c>
      <c r="T482" s="21">
        <v>4.3147999999999999E-2</v>
      </c>
    </row>
    <row r="483" spans="1:20" x14ac:dyDescent="0.25">
      <c r="A483">
        <v>2019</v>
      </c>
      <c r="B483" t="s">
        <v>170</v>
      </c>
      <c r="C483" t="s">
        <v>169</v>
      </c>
      <c r="D483">
        <v>122</v>
      </c>
      <c r="E483" t="s">
        <v>171</v>
      </c>
      <c r="F483" s="22">
        <v>99037.59</v>
      </c>
      <c r="G483" s="22">
        <v>238.42</v>
      </c>
      <c r="H483" s="22">
        <v>39.92</v>
      </c>
      <c r="I483" s="22">
        <v>0.53</v>
      </c>
      <c r="J483" s="22">
        <v>-631.55999999999995</v>
      </c>
      <c r="K483" s="22">
        <v>9.09</v>
      </c>
      <c r="L483" s="22">
        <v>0</v>
      </c>
      <c r="M483" s="22">
        <v>329.6</v>
      </c>
      <c r="N483" s="22">
        <v>-1054.3399999999999</v>
      </c>
      <c r="O483" s="22">
        <v>0</v>
      </c>
      <c r="P483" s="22">
        <v>0</v>
      </c>
      <c r="Q483" s="22">
        <v>0</v>
      </c>
      <c r="R483" s="22">
        <v>97944.86</v>
      </c>
      <c r="S483">
        <v>0</v>
      </c>
      <c r="T483" s="21">
        <v>0.20167299999999999</v>
      </c>
    </row>
    <row r="484" spans="1:20" x14ac:dyDescent="0.25">
      <c r="A484">
        <v>2019</v>
      </c>
      <c r="B484" t="s">
        <v>170</v>
      </c>
      <c r="C484" t="s">
        <v>169</v>
      </c>
      <c r="D484">
        <v>125</v>
      </c>
      <c r="E484" t="s">
        <v>168</v>
      </c>
      <c r="F484" s="22">
        <v>4106.8999999999996</v>
      </c>
      <c r="G484" s="22">
        <v>9.89</v>
      </c>
      <c r="H484" s="22">
        <v>1.66</v>
      </c>
      <c r="I484" s="22">
        <v>0.02</v>
      </c>
      <c r="J484" s="22">
        <v>-26.19</v>
      </c>
      <c r="K484" s="22">
        <v>0.38</v>
      </c>
      <c r="L484" s="22">
        <v>0</v>
      </c>
      <c r="M484" s="22">
        <v>13.67</v>
      </c>
      <c r="N484" s="22">
        <v>-43.72</v>
      </c>
      <c r="O484" s="22">
        <v>0</v>
      </c>
      <c r="P484" s="22">
        <v>0</v>
      </c>
      <c r="Q484" s="22">
        <v>0</v>
      </c>
      <c r="R484" s="22">
        <v>4061.59</v>
      </c>
      <c r="S484">
        <v>0</v>
      </c>
      <c r="T484" s="21">
        <v>8.3630000000000006E-3</v>
      </c>
    </row>
    <row r="485" spans="1:20" x14ac:dyDescent="0.25">
      <c r="A485">
        <v>2019</v>
      </c>
      <c r="B485" t="s">
        <v>167</v>
      </c>
      <c r="C485" t="s">
        <v>91</v>
      </c>
      <c r="D485">
        <v>1</v>
      </c>
      <c r="E485" t="s">
        <v>137</v>
      </c>
      <c r="F485" s="22">
        <v>22348.99</v>
      </c>
      <c r="G485" s="22">
        <v>57.55</v>
      </c>
      <c r="H485" s="22">
        <v>8.8699999999999992</v>
      </c>
      <c r="I485" s="22">
        <v>0.11</v>
      </c>
      <c r="J485" s="22">
        <v>-144.33000000000001</v>
      </c>
      <c r="K485" s="22">
        <v>2.0499999999999998</v>
      </c>
      <c r="L485" s="22">
        <v>0</v>
      </c>
      <c r="M485" s="22">
        <v>75.260000000000005</v>
      </c>
      <c r="N485" s="22">
        <v>-228.38</v>
      </c>
      <c r="O485" s="22">
        <v>0</v>
      </c>
      <c r="P485" s="22">
        <v>0</v>
      </c>
      <c r="Q485" s="22">
        <v>0</v>
      </c>
      <c r="R485" s="22">
        <v>22113.87</v>
      </c>
      <c r="S485">
        <v>0</v>
      </c>
      <c r="T485" s="21">
        <v>1</v>
      </c>
    </row>
    <row r="486" spans="1:20" x14ac:dyDescent="0.25">
      <c r="A486">
        <v>2019</v>
      </c>
      <c r="B486" t="s">
        <v>166</v>
      </c>
      <c r="C486" t="s">
        <v>165</v>
      </c>
      <c r="D486">
        <v>1</v>
      </c>
      <c r="E486" t="s">
        <v>137</v>
      </c>
      <c r="F486" s="22">
        <v>91523.7</v>
      </c>
      <c r="G486" s="22">
        <v>716.86</v>
      </c>
      <c r="H486" s="22">
        <v>38.36</v>
      </c>
      <c r="I486" s="22">
        <v>34.369999999999997</v>
      </c>
      <c r="J486" s="22">
        <v>-195.05</v>
      </c>
      <c r="K486" s="22">
        <v>8.49</v>
      </c>
      <c r="L486" s="22">
        <v>0</v>
      </c>
      <c r="M486" s="22">
        <v>100.64</v>
      </c>
      <c r="N486" s="22">
        <v>-308.31</v>
      </c>
      <c r="O486" s="22">
        <v>0</v>
      </c>
      <c r="P486" s="22">
        <v>0</v>
      </c>
      <c r="Q486" s="22">
        <v>0</v>
      </c>
      <c r="R486" s="22">
        <v>91859.59</v>
      </c>
      <c r="S486">
        <v>0</v>
      </c>
      <c r="T486" s="21">
        <v>0.84934600000000005</v>
      </c>
    </row>
    <row r="487" spans="1:20" x14ac:dyDescent="0.25">
      <c r="A487">
        <v>2019</v>
      </c>
      <c r="B487" t="s">
        <v>166</v>
      </c>
      <c r="C487" t="s">
        <v>165</v>
      </c>
      <c r="D487">
        <v>27</v>
      </c>
      <c r="E487" t="s">
        <v>149</v>
      </c>
      <c r="F487" s="22">
        <v>1328.01</v>
      </c>
      <c r="G487" s="22">
        <v>10.39</v>
      </c>
      <c r="H487" s="22">
        <v>0.56000000000000005</v>
      </c>
      <c r="I487" s="22">
        <v>0.5</v>
      </c>
      <c r="J487" s="22">
        <v>-2.83</v>
      </c>
      <c r="K487" s="22">
        <v>0.12</v>
      </c>
      <c r="L487" s="22">
        <v>0</v>
      </c>
      <c r="M487" s="22">
        <v>1.46</v>
      </c>
      <c r="N487" s="22">
        <v>-4.47</v>
      </c>
      <c r="O487" s="22">
        <v>0</v>
      </c>
      <c r="P487" s="22">
        <v>0</v>
      </c>
      <c r="Q487" s="22">
        <v>0</v>
      </c>
      <c r="R487" s="22">
        <v>1332.88</v>
      </c>
      <c r="S487">
        <v>0</v>
      </c>
      <c r="T487" s="21">
        <v>1.2324E-2</v>
      </c>
    </row>
    <row r="488" spans="1:20" x14ac:dyDescent="0.25">
      <c r="A488">
        <v>2019</v>
      </c>
      <c r="B488" t="s">
        <v>166</v>
      </c>
      <c r="C488" t="s">
        <v>165</v>
      </c>
      <c r="D488">
        <v>35</v>
      </c>
      <c r="E488" t="s">
        <v>146</v>
      </c>
      <c r="F488" s="22">
        <v>9892.2800000000007</v>
      </c>
      <c r="G488" s="22">
        <v>77.48</v>
      </c>
      <c r="H488" s="22">
        <v>4.1500000000000004</v>
      </c>
      <c r="I488" s="22">
        <v>3.72</v>
      </c>
      <c r="J488" s="22">
        <v>-21.08</v>
      </c>
      <c r="K488" s="22">
        <v>0.92</v>
      </c>
      <c r="L488" s="22">
        <v>0</v>
      </c>
      <c r="M488" s="22">
        <v>10.88</v>
      </c>
      <c r="N488" s="22">
        <v>-33.32</v>
      </c>
      <c r="O488" s="22">
        <v>0</v>
      </c>
      <c r="P488" s="22">
        <v>0</v>
      </c>
      <c r="Q488" s="22">
        <v>0</v>
      </c>
      <c r="R488" s="22">
        <v>9928.58</v>
      </c>
      <c r="S488">
        <v>0</v>
      </c>
      <c r="T488" s="21">
        <v>9.1800999999999994E-2</v>
      </c>
    </row>
    <row r="489" spans="1:20" x14ac:dyDescent="0.25">
      <c r="A489">
        <v>2019</v>
      </c>
      <c r="B489" t="s">
        <v>166</v>
      </c>
      <c r="C489" t="s">
        <v>165</v>
      </c>
      <c r="D489">
        <v>47</v>
      </c>
      <c r="E489" t="s">
        <v>159</v>
      </c>
      <c r="F489" s="22">
        <v>1436.41</v>
      </c>
      <c r="G489" s="22">
        <v>11.25</v>
      </c>
      <c r="H489" s="22">
        <v>0.6</v>
      </c>
      <c r="I489" s="22">
        <v>0.54</v>
      </c>
      <c r="J489" s="22">
        <v>-3.06</v>
      </c>
      <c r="K489" s="22">
        <v>0.13</v>
      </c>
      <c r="L489" s="22">
        <v>0</v>
      </c>
      <c r="M489" s="22">
        <v>1.58</v>
      </c>
      <c r="N489" s="22">
        <v>-4.84</v>
      </c>
      <c r="O489" s="22">
        <v>0</v>
      </c>
      <c r="P489" s="22">
        <v>0</v>
      </c>
      <c r="Q489" s="22">
        <v>0</v>
      </c>
      <c r="R489" s="22">
        <v>1441.68</v>
      </c>
      <c r="S489">
        <v>0</v>
      </c>
      <c r="T489" s="21">
        <v>1.333E-2</v>
      </c>
    </row>
    <row r="490" spans="1:20" x14ac:dyDescent="0.25">
      <c r="A490">
        <v>2019</v>
      </c>
      <c r="B490" t="s">
        <v>166</v>
      </c>
      <c r="C490" t="s">
        <v>165</v>
      </c>
      <c r="D490">
        <v>62</v>
      </c>
      <c r="E490" t="s">
        <v>164</v>
      </c>
      <c r="F490" s="22">
        <v>3577.45</v>
      </c>
      <c r="G490" s="22">
        <v>28.02</v>
      </c>
      <c r="H490" s="22">
        <v>1.5</v>
      </c>
      <c r="I490" s="22">
        <v>1.34</v>
      </c>
      <c r="J490" s="22">
        <v>-7.62</v>
      </c>
      <c r="K490" s="22">
        <v>0.33</v>
      </c>
      <c r="L490" s="22">
        <v>0</v>
      </c>
      <c r="M490" s="22">
        <v>3.93</v>
      </c>
      <c r="N490" s="22">
        <v>-12.05</v>
      </c>
      <c r="O490" s="22">
        <v>0</v>
      </c>
      <c r="P490" s="22">
        <v>0</v>
      </c>
      <c r="Q490" s="22">
        <v>0</v>
      </c>
      <c r="R490" s="22">
        <v>3590.59</v>
      </c>
      <c r="S490">
        <v>0</v>
      </c>
      <c r="T490" s="21">
        <v>3.3198999999999999E-2</v>
      </c>
    </row>
    <row r="491" spans="1:20" x14ac:dyDescent="0.25">
      <c r="A491">
        <v>2019</v>
      </c>
      <c r="B491" t="s">
        <v>163</v>
      </c>
      <c r="C491" t="s">
        <v>89</v>
      </c>
      <c r="D491">
        <v>1</v>
      </c>
      <c r="E491" t="s">
        <v>137</v>
      </c>
      <c r="F491" s="22">
        <v>21843.84</v>
      </c>
      <c r="G491" s="22">
        <v>162.36000000000001</v>
      </c>
      <c r="H491" s="22">
        <v>12.97</v>
      </c>
      <c r="I491" s="22">
        <v>0</v>
      </c>
      <c r="J491" s="22">
        <v>-220.42</v>
      </c>
      <c r="K491" s="22">
        <v>2.0299999999999998</v>
      </c>
      <c r="L491" s="22">
        <v>0</v>
      </c>
      <c r="M491" s="22">
        <v>572.47</v>
      </c>
      <c r="N491" s="22">
        <v>-455.22</v>
      </c>
      <c r="O491" s="22">
        <v>0</v>
      </c>
      <c r="P491" s="22">
        <v>0</v>
      </c>
      <c r="Q491" s="22">
        <v>0</v>
      </c>
      <c r="R491" s="22">
        <v>21897.68</v>
      </c>
      <c r="S491">
        <v>0</v>
      </c>
      <c r="T491" s="21">
        <v>0.89945399999999998</v>
      </c>
    </row>
    <row r="492" spans="1:20" x14ac:dyDescent="0.25">
      <c r="A492">
        <v>2019</v>
      </c>
      <c r="B492" t="s">
        <v>163</v>
      </c>
      <c r="C492" t="s">
        <v>89</v>
      </c>
      <c r="D492">
        <v>27</v>
      </c>
      <c r="E492" t="s">
        <v>149</v>
      </c>
      <c r="F492" s="22">
        <v>0</v>
      </c>
      <c r="G492" s="22">
        <v>0</v>
      </c>
      <c r="H492" s="22">
        <v>0</v>
      </c>
      <c r="I492" s="22">
        <v>0</v>
      </c>
      <c r="J492" s="22">
        <v>0</v>
      </c>
      <c r="K492" s="22">
        <v>0</v>
      </c>
      <c r="L492" s="22">
        <v>0</v>
      </c>
      <c r="M492" s="22">
        <v>0</v>
      </c>
      <c r="N492" s="22">
        <v>0</v>
      </c>
      <c r="O492" s="22">
        <v>0</v>
      </c>
      <c r="P492" s="22">
        <v>0</v>
      </c>
      <c r="Q492" s="22">
        <v>0</v>
      </c>
      <c r="R492" s="22">
        <v>0</v>
      </c>
      <c r="S492">
        <v>0</v>
      </c>
      <c r="T492" s="21">
        <v>0</v>
      </c>
    </row>
    <row r="493" spans="1:20" x14ac:dyDescent="0.25">
      <c r="A493">
        <v>2019</v>
      </c>
      <c r="B493" t="s">
        <v>163</v>
      </c>
      <c r="C493" t="s">
        <v>89</v>
      </c>
      <c r="D493">
        <v>35</v>
      </c>
      <c r="E493" t="s">
        <v>146</v>
      </c>
      <c r="F493" s="22">
        <v>1220.9100000000001</v>
      </c>
      <c r="G493" s="22">
        <v>9.07</v>
      </c>
      <c r="H493" s="22">
        <v>0.73</v>
      </c>
      <c r="I493" s="22">
        <v>0</v>
      </c>
      <c r="J493" s="22">
        <v>-12.32</v>
      </c>
      <c r="K493" s="22">
        <v>0.11</v>
      </c>
      <c r="L493" s="22">
        <v>0</v>
      </c>
      <c r="M493" s="22">
        <v>32</v>
      </c>
      <c r="N493" s="22">
        <v>-25.44</v>
      </c>
      <c r="O493" s="22">
        <v>0</v>
      </c>
      <c r="P493" s="22">
        <v>0</v>
      </c>
      <c r="Q493" s="22">
        <v>0</v>
      </c>
      <c r="R493" s="22">
        <v>1223.92</v>
      </c>
      <c r="S493">
        <v>0</v>
      </c>
      <c r="T493" s="21">
        <v>5.0272999999999998E-2</v>
      </c>
    </row>
    <row r="494" spans="1:20" x14ac:dyDescent="0.25">
      <c r="A494">
        <v>2019</v>
      </c>
      <c r="B494" t="s">
        <v>163</v>
      </c>
      <c r="C494" t="s">
        <v>89</v>
      </c>
      <c r="D494">
        <v>47</v>
      </c>
      <c r="E494" t="s">
        <v>159</v>
      </c>
      <c r="F494" s="22">
        <v>1220.9100000000001</v>
      </c>
      <c r="G494" s="22">
        <v>9.07</v>
      </c>
      <c r="H494" s="22">
        <v>0.73</v>
      </c>
      <c r="I494" s="22">
        <v>0</v>
      </c>
      <c r="J494" s="22">
        <v>-12.32</v>
      </c>
      <c r="K494" s="22">
        <v>0.11</v>
      </c>
      <c r="L494" s="22">
        <v>0</v>
      </c>
      <c r="M494" s="22">
        <v>32</v>
      </c>
      <c r="N494" s="22">
        <v>-25.44</v>
      </c>
      <c r="O494" s="22">
        <v>0</v>
      </c>
      <c r="P494" s="22">
        <v>0</v>
      </c>
      <c r="Q494" s="22">
        <v>0</v>
      </c>
      <c r="R494" s="22">
        <v>1223.92</v>
      </c>
      <c r="S494">
        <v>0</v>
      </c>
      <c r="T494" s="21">
        <v>5.0272999999999998E-2</v>
      </c>
    </row>
    <row r="495" spans="1:20" x14ac:dyDescent="0.25">
      <c r="A495">
        <v>2019</v>
      </c>
      <c r="B495" t="s">
        <v>160</v>
      </c>
      <c r="C495" t="s">
        <v>90</v>
      </c>
      <c r="D495">
        <v>1</v>
      </c>
      <c r="E495" t="s">
        <v>137</v>
      </c>
      <c r="F495" s="22">
        <v>385201.11</v>
      </c>
      <c r="G495" s="22">
        <v>917.46</v>
      </c>
      <c r="H495" s="22">
        <v>63.67</v>
      </c>
      <c r="I495" s="22">
        <v>29.64</v>
      </c>
      <c r="J495" s="22">
        <v>-1643.18</v>
      </c>
      <c r="K495" s="22">
        <v>35.04</v>
      </c>
      <c r="L495" s="22">
        <v>0</v>
      </c>
      <c r="M495" s="22">
        <v>1366.89</v>
      </c>
      <c r="N495" s="22">
        <v>-8186.8</v>
      </c>
      <c r="O495" s="22">
        <v>0</v>
      </c>
      <c r="P495" s="22">
        <v>0</v>
      </c>
      <c r="Q495" s="22">
        <v>0</v>
      </c>
      <c r="R495" s="22">
        <v>377648.33</v>
      </c>
      <c r="S495">
        <v>0</v>
      </c>
      <c r="T495" s="21">
        <v>0.78367600000000004</v>
      </c>
    </row>
    <row r="496" spans="1:20" x14ac:dyDescent="0.25">
      <c r="A496">
        <v>2019</v>
      </c>
      <c r="B496" t="s">
        <v>160</v>
      </c>
      <c r="C496" t="s">
        <v>90</v>
      </c>
      <c r="D496">
        <v>5</v>
      </c>
      <c r="E496" t="s">
        <v>162</v>
      </c>
      <c r="F496" s="22">
        <v>12529.62</v>
      </c>
      <c r="G496" s="22">
        <v>29.85</v>
      </c>
      <c r="H496" s="22">
        <v>2.0699999999999998</v>
      </c>
      <c r="I496" s="22">
        <v>0.96</v>
      </c>
      <c r="J496" s="22">
        <v>-53.45</v>
      </c>
      <c r="K496" s="22">
        <v>1.1399999999999999</v>
      </c>
      <c r="L496" s="22">
        <v>0</v>
      </c>
      <c r="M496" s="22">
        <v>44.46</v>
      </c>
      <c r="N496" s="22">
        <v>-266.3</v>
      </c>
      <c r="O496" s="22">
        <v>0</v>
      </c>
      <c r="P496" s="22">
        <v>0</v>
      </c>
      <c r="Q496" s="22">
        <v>0</v>
      </c>
      <c r="R496" s="22">
        <v>12283.94</v>
      </c>
      <c r="S496">
        <v>0</v>
      </c>
      <c r="T496" s="21">
        <v>2.5491E-2</v>
      </c>
    </row>
    <row r="497" spans="1:20" x14ac:dyDescent="0.25">
      <c r="A497">
        <v>2019</v>
      </c>
      <c r="B497" t="s">
        <v>160</v>
      </c>
      <c r="C497" t="s">
        <v>90</v>
      </c>
      <c r="D497">
        <v>10</v>
      </c>
      <c r="E497" t="s">
        <v>161</v>
      </c>
      <c r="F497" s="22">
        <v>47244.98</v>
      </c>
      <c r="G497" s="22">
        <v>112.53</v>
      </c>
      <c r="H497" s="22">
        <v>7.8</v>
      </c>
      <c r="I497" s="22">
        <v>3.64</v>
      </c>
      <c r="J497" s="22">
        <v>-201.54</v>
      </c>
      <c r="K497" s="22">
        <v>4.3</v>
      </c>
      <c r="L497" s="22">
        <v>0</v>
      </c>
      <c r="M497" s="22">
        <v>167.65</v>
      </c>
      <c r="N497" s="22">
        <v>-1004.11</v>
      </c>
      <c r="O497" s="22">
        <v>0</v>
      </c>
      <c r="P497" s="22">
        <v>0</v>
      </c>
      <c r="Q497" s="22">
        <v>0</v>
      </c>
      <c r="R497" s="22">
        <v>46318.63</v>
      </c>
      <c r="S497">
        <v>0</v>
      </c>
      <c r="T497" s="21">
        <v>9.6117999999999995E-2</v>
      </c>
    </row>
    <row r="498" spans="1:20" x14ac:dyDescent="0.25">
      <c r="A498">
        <v>2019</v>
      </c>
      <c r="B498" t="s">
        <v>160</v>
      </c>
      <c r="C498" t="s">
        <v>90</v>
      </c>
      <c r="D498">
        <v>27</v>
      </c>
      <c r="E498" t="s">
        <v>149</v>
      </c>
      <c r="F498" s="22">
        <v>5632.45</v>
      </c>
      <c r="G498" s="22">
        <v>13.41</v>
      </c>
      <c r="H498" s="22">
        <v>0.92</v>
      </c>
      <c r="I498" s="22">
        <v>0.43</v>
      </c>
      <c r="J498" s="22">
        <v>-24.03</v>
      </c>
      <c r="K498" s="22">
        <v>0.51</v>
      </c>
      <c r="L498" s="22">
        <v>0</v>
      </c>
      <c r="M498" s="22">
        <v>19.989999999999998</v>
      </c>
      <c r="N498" s="22">
        <v>-119.71</v>
      </c>
      <c r="O498" s="22">
        <v>0</v>
      </c>
      <c r="P498" s="22">
        <v>0</v>
      </c>
      <c r="Q498" s="22">
        <v>0</v>
      </c>
      <c r="R498" s="22">
        <v>5522</v>
      </c>
      <c r="S498">
        <v>0</v>
      </c>
      <c r="T498" s="21">
        <v>1.1459E-2</v>
      </c>
    </row>
    <row r="499" spans="1:20" x14ac:dyDescent="0.25">
      <c r="A499">
        <v>2019</v>
      </c>
      <c r="B499" t="s">
        <v>160</v>
      </c>
      <c r="C499" t="s">
        <v>90</v>
      </c>
      <c r="D499">
        <v>35</v>
      </c>
      <c r="E499" t="s">
        <v>146</v>
      </c>
      <c r="F499" s="22">
        <v>31496.82</v>
      </c>
      <c r="G499" s="22">
        <v>75.02</v>
      </c>
      <c r="H499" s="22">
        <v>5.21</v>
      </c>
      <c r="I499" s="22">
        <v>2.42</v>
      </c>
      <c r="J499" s="22">
        <v>-134.36000000000001</v>
      </c>
      <c r="K499" s="22">
        <v>2.87</v>
      </c>
      <c r="L499" s="22">
        <v>0</v>
      </c>
      <c r="M499" s="22">
        <v>111.77</v>
      </c>
      <c r="N499" s="22">
        <v>-669.41</v>
      </c>
      <c r="O499" s="22">
        <v>0</v>
      </c>
      <c r="P499" s="22">
        <v>0</v>
      </c>
      <c r="Q499" s="22">
        <v>0</v>
      </c>
      <c r="R499" s="22">
        <v>30879.24</v>
      </c>
      <c r="S499">
        <v>0</v>
      </c>
      <c r="T499" s="21">
        <v>6.4078999999999997E-2</v>
      </c>
    </row>
    <row r="500" spans="1:20" x14ac:dyDescent="0.25">
      <c r="A500">
        <v>2019</v>
      </c>
      <c r="B500" t="s">
        <v>160</v>
      </c>
      <c r="C500" t="s">
        <v>90</v>
      </c>
      <c r="D500">
        <v>47</v>
      </c>
      <c r="E500" t="s">
        <v>159</v>
      </c>
      <c r="F500" s="22">
        <v>9426.09</v>
      </c>
      <c r="G500" s="22">
        <v>22.45</v>
      </c>
      <c r="H500" s="22">
        <v>1.55</v>
      </c>
      <c r="I500" s="22">
        <v>0.73</v>
      </c>
      <c r="J500" s="22">
        <v>-40.21</v>
      </c>
      <c r="K500" s="22">
        <v>0.86</v>
      </c>
      <c r="L500" s="22">
        <v>0</v>
      </c>
      <c r="M500" s="22">
        <v>33.450000000000003</v>
      </c>
      <c r="N500" s="22">
        <v>-200.34</v>
      </c>
      <c r="O500" s="22">
        <v>0</v>
      </c>
      <c r="P500" s="22">
        <v>0</v>
      </c>
      <c r="Q500" s="22">
        <v>0</v>
      </c>
      <c r="R500" s="22">
        <v>9241.26</v>
      </c>
      <c r="S500">
        <v>0</v>
      </c>
      <c r="T500" s="21">
        <v>1.9177E-2</v>
      </c>
    </row>
    <row r="501" spans="1:20" x14ac:dyDescent="0.25">
      <c r="A501">
        <v>2019</v>
      </c>
      <c r="B501" t="s">
        <v>158</v>
      </c>
      <c r="C501" t="s">
        <v>157</v>
      </c>
      <c r="D501">
        <v>1</v>
      </c>
      <c r="E501" t="s">
        <v>137</v>
      </c>
      <c r="F501" s="22">
        <v>126097.25</v>
      </c>
      <c r="G501" s="22">
        <v>447.81</v>
      </c>
      <c r="H501" s="22">
        <v>38.9</v>
      </c>
      <c r="I501" s="22">
        <v>0</v>
      </c>
      <c r="J501" s="22">
        <v>-373.73</v>
      </c>
      <c r="K501" s="22">
        <v>11.67</v>
      </c>
      <c r="L501" s="22">
        <v>0</v>
      </c>
      <c r="M501" s="22">
        <v>457.81</v>
      </c>
      <c r="N501" s="22">
        <v>-761.01</v>
      </c>
      <c r="O501" s="22">
        <v>0</v>
      </c>
      <c r="P501" s="22">
        <v>0</v>
      </c>
      <c r="Q501" s="22">
        <v>0</v>
      </c>
      <c r="R501" s="22">
        <v>125875.44</v>
      </c>
      <c r="S501">
        <v>0</v>
      </c>
      <c r="T501" s="21">
        <v>0.80723299999999998</v>
      </c>
    </row>
    <row r="502" spans="1:20" x14ac:dyDescent="0.25">
      <c r="A502">
        <v>2019</v>
      </c>
      <c r="B502" t="s">
        <v>158</v>
      </c>
      <c r="C502" t="s">
        <v>157</v>
      </c>
      <c r="D502">
        <v>27</v>
      </c>
      <c r="E502" t="s">
        <v>149</v>
      </c>
      <c r="F502" s="22">
        <v>2768.34</v>
      </c>
      <c r="G502" s="22">
        <v>9.83</v>
      </c>
      <c r="H502" s="22">
        <v>0.85</v>
      </c>
      <c r="I502" s="22">
        <v>0</v>
      </c>
      <c r="J502" s="22">
        <v>-8.1999999999999993</v>
      </c>
      <c r="K502" s="22">
        <v>0.26</v>
      </c>
      <c r="L502" s="22">
        <v>0</v>
      </c>
      <c r="M502" s="22">
        <v>10.050000000000001</v>
      </c>
      <c r="N502" s="22">
        <v>-16.71</v>
      </c>
      <c r="O502" s="22">
        <v>0</v>
      </c>
      <c r="P502" s="22">
        <v>0</v>
      </c>
      <c r="Q502" s="22">
        <v>0</v>
      </c>
      <c r="R502" s="22">
        <v>2763.45</v>
      </c>
      <c r="S502">
        <v>0</v>
      </c>
      <c r="T502" s="21">
        <v>1.7722000000000002E-2</v>
      </c>
    </row>
    <row r="503" spans="1:20" x14ac:dyDescent="0.25">
      <c r="A503">
        <v>2019</v>
      </c>
      <c r="B503" t="s">
        <v>158</v>
      </c>
      <c r="C503" t="s">
        <v>157</v>
      </c>
      <c r="D503">
        <v>35</v>
      </c>
      <c r="E503" t="s">
        <v>146</v>
      </c>
      <c r="F503" s="22">
        <v>27343.65</v>
      </c>
      <c r="G503" s="22">
        <v>97.1</v>
      </c>
      <c r="H503" s="22">
        <v>8.44</v>
      </c>
      <c r="I503" s="22">
        <v>0</v>
      </c>
      <c r="J503" s="22">
        <v>-81.040000000000006</v>
      </c>
      <c r="K503" s="22">
        <v>2.5299999999999998</v>
      </c>
      <c r="L503" s="22">
        <v>0</v>
      </c>
      <c r="M503" s="22">
        <v>99.27</v>
      </c>
      <c r="N503" s="22">
        <v>-165.02</v>
      </c>
      <c r="O503" s="22">
        <v>0</v>
      </c>
      <c r="P503" s="22">
        <v>0</v>
      </c>
      <c r="Q503" s="22">
        <v>0</v>
      </c>
      <c r="R503" s="22">
        <v>27295.55</v>
      </c>
      <c r="S503">
        <v>0</v>
      </c>
      <c r="T503" s="21">
        <v>0.17504500000000001</v>
      </c>
    </row>
    <row r="504" spans="1:20" x14ac:dyDescent="0.25">
      <c r="A504">
        <v>2019</v>
      </c>
      <c r="B504" t="s">
        <v>156</v>
      </c>
      <c r="C504" t="s">
        <v>155</v>
      </c>
      <c r="D504">
        <v>97</v>
      </c>
      <c r="E504" t="s">
        <v>152</v>
      </c>
      <c r="F504" s="22">
        <v>73531.86</v>
      </c>
      <c r="G504" s="22">
        <v>328.73</v>
      </c>
      <c r="H504" s="22">
        <v>36</v>
      </c>
      <c r="I504" s="22">
        <v>0</v>
      </c>
      <c r="J504" s="22">
        <v>-340.49</v>
      </c>
      <c r="K504" s="22">
        <v>6.81</v>
      </c>
      <c r="L504" s="22">
        <v>0</v>
      </c>
      <c r="M504" s="22">
        <v>124.02</v>
      </c>
      <c r="N504" s="22">
        <v>-128.24</v>
      </c>
      <c r="O504" s="22">
        <v>0</v>
      </c>
      <c r="P504" s="22">
        <v>0</v>
      </c>
      <c r="Q504" s="22">
        <v>0</v>
      </c>
      <c r="R504" s="22">
        <v>73521.52</v>
      </c>
      <c r="S504">
        <v>0</v>
      </c>
      <c r="T504" s="21">
        <v>1</v>
      </c>
    </row>
    <row r="505" spans="1:20" x14ac:dyDescent="0.25">
      <c r="A505">
        <v>2019</v>
      </c>
      <c r="B505" t="s">
        <v>154</v>
      </c>
      <c r="C505" t="s">
        <v>153</v>
      </c>
      <c r="D505">
        <v>97</v>
      </c>
      <c r="E505" t="s">
        <v>152</v>
      </c>
      <c r="F505" s="22">
        <v>66720.5</v>
      </c>
      <c r="G505" s="22">
        <v>200.86</v>
      </c>
      <c r="H505" s="22">
        <v>0</v>
      </c>
      <c r="I505" s="22">
        <v>0</v>
      </c>
      <c r="J505" s="22">
        <v>-223.45</v>
      </c>
      <c r="K505" s="22">
        <v>6.17</v>
      </c>
      <c r="L505" s="22">
        <v>0</v>
      </c>
      <c r="M505" s="22">
        <v>21.3</v>
      </c>
      <c r="N505" s="22">
        <v>-239.33</v>
      </c>
      <c r="O505" s="22">
        <v>0</v>
      </c>
      <c r="P505" s="22">
        <v>0</v>
      </c>
      <c r="Q505" s="22">
        <v>0</v>
      </c>
      <c r="R505" s="22">
        <v>66470.02</v>
      </c>
      <c r="S505">
        <v>0</v>
      </c>
      <c r="T505" s="21">
        <v>1</v>
      </c>
    </row>
    <row r="506" spans="1:20" x14ac:dyDescent="0.25">
      <c r="A506">
        <v>2019</v>
      </c>
      <c r="B506" t="s">
        <v>151</v>
      </c>
      <c r="C506" t="s">
        <v>150</v>
      </c>
      <c r="D506">
        <v>1</v>
      </c>
      <c r="E506" t="s">
        <v>137</v>
      </c>
      <c r="F506" s="22">
        <v>79832.95</v>
      </c>
      <c r="G506" s="22">
        <v>241.93</v>
      </c>
      <c r="H506" s="22">
        <v>40.89</v>
      </c>
      <c r="I506" s="22">
        <v>0</v>
      </c>
      <c r="J506" s="22">
        <v>-151.26</v>
      </c>
      <c r="K506" s="22">
        <v>7.41</v>
      </c>
      <c r="L506" s="22">
        <v>0</v>
      </c>
      <c r="M506" s="22">
        <v>33.479999999999997</v>
      </c>
      <c r="N506" s="22">
        <v>-135.19999999999999</v>
      </c>
      <c r="O506" s="22">
        <v>0</v>
      </c>
      <c r="P506" s="22">
        <v>0</v>
      </c>
      <c r="Q506" s="22">
        <v>0</v>
      </c>
      <c r="R506" s="22">
        <v>79855.320000000007</v>
      </c>
      <c r="S506">
        <v>0</v>
      </c>
      <c r="T506" s="21">
        <v>0.87164200000000003</v>
      </c>
    </row>
    <row r="507" spans="1:20" x14ac:dyDescent="0.25">
      <c r="A507">
        <v>2019</v>
      </c>
      <c r="B507" t="s">
        <v>151</v>
      </c>
      <c r="C507" t="s">
        <v>150</v>
      </c>
      <c r="D507">
        <v>35</v>
      </c>
      <c r="E507" t="s">
        <v>146</v>
      </c>
      <c r="F507" s="22">
        <v>11756.2</v>
      </c>
      <c r="G507" s="22">
        <v>35.630000000000003</v>
      </c>
      <c r="H507" s="22">
        <v>6.03</v>
      </c>
      <c r="I507" s="22">
        <v>0</v>
      </c>
      <c r="J507" s="22">
        <v>-22.28</v>
      </c>
      <c r="K507" s="22">
        <v>1.0900000000000001</v>
      </c>
      <c r="L507" s="22">
        <v>0</v>
      </c>
      <c r="M507" s="22">
        <v>4.93</v>
      </c>
      <c r="N507" s="22">
        <v>-19.91</v>
      </c>
      <c r="O507" s="22">
        <v>0</v>
      </c>
      <c r="P507" s="22">
        <v>0</v>
      </c>
      <c r="Q507" s="22">
        <v>0</v>
      </c>
      <c r="R507" s="22">
        <v>11759.49</v>
      </c>
      <c r="S507">
        <v>0</v>
      </c>
      <c r="T507" s="21">
        <v>0.128358</v>
      </c>
    </row>
    <row r="508" spans="1:20" x14ac:dyDescent="0.25">
      <c r="A508">
        <v>2019</v>
      </c>
      <c r="B508" t="s">
        <v>148</v>
      </c>
      <c r="C508" t="s">
        <v>147</v>
      </c>
      <c r="D508">
        <v>1</v>
      </c>
      <c r="E508" t="s">
        <v>137</v>
      </c>
      <c r="F508" s="22">
        <v>0</v>
      </c>
      <c r="G508" s="22">
        <v>0</v>
      </c>
      <c r="H508" s="22">
        <v>0</v>
      </c>
      <c r="I508" s="22">
        <v>0</v>
      </c>
      <c r="J508" s="22">
        <v>0</v>
      </c>
      <c r="K508" s="22">
        <v>0</v>
      </c>
      <c r="L508" s="22">
        <v>0</v>
      </c>
      <c r="M508" s="22">
        <v>0</v>
      </c>
      <c r="N508" s="22">
        <v>0</v>
      </c>
      <c r="O508" s="22">
        <v>0</v>
      </c>
      <c r="P508" s="22">
        <v>0</v>
      </c>
      <c r="Q508" s="22">
        <v>0</v>
      </c>
      <c r="R508" s="22">
        <v>0</v>
      </c>
      <c r="S508">
        <v>0</v>
      </c>
      <c r="T508" s="21">
        <v>0</v>
      </c>
    </row>
    <row r="509" spans="1:20" x14ac:dyDescent="0.25">
      <c r="A509">
        <v>2019</v>
      </c>
      <c r="B509" t="s">
        <v>148</v>
      </c>
      <c r="C509" t="s">
        <v>147</v>
      </c>
      <c r="D509">
        <v>27</v>
      </c>
      <c r="E509" t="s">
        <v>149</v>
      </c>
      <c r="F509" s="22">
        <v>0</v>
      </c>
      <c r="G509" s="22">
        <v>0</v>
      </c>
      <c r="H509" s="22">
        <v>0</v>
      </c>
      <c r="I509" s="22">
        <v>0</v>
      </c>
      <c r="J509" s="22">
        <v>0</v>
      </c>
      <c r="K509" s="22">
        <v>0</v>
      </c>
      <c r="L509" s="22">
        <v>0</v>
      </c>
      <c r="M509" s="22">
        <v>0</v>
      </c>
      <c r="N509" s="22">
        <v>0</v>
      </c>
      <c r="O509" s="22">
        <v>0</v>
      </c>
      <c r="P509" s="22">
        <v>0</v>
      </c>
      <c r="Q509" s="22">
        <v>0</v>
      </c>
      <c r="R509" s="22">
        <v>0</v>
      </c>
      <c r="S509">
        <v>0</v>
      </c>
      <c r="T509" s="21">
        <v>0</v>
      </c>
    </row>
    <row r="510" spans="1:20" x14ac:dyDescent="0.25">
      <c r="A510">
        <v>2019</v>
      </c>
      <c r="B510" t="s">
        <v>148</v>
      </c>
      <c r="C510" t="s">
        <v>147</v>
      </c>
      <c r="D510">
        <v>35</v>
      </c>
      <c r="E510" t="s">
        <v>146</v>
      </c>
      <c r="F510" s="22">
        <v>0</v>
      </c>
      <c r="G510" s="22">
        <v>0</v>
      </c>
      <c r="H510" s="22">
        <v>0</v>
      </c>
      <c r="I510" s="22">
        <v>0</v>
      </c>
      <c r="J510" s="22">
        <v>0</v>
      </c>
      <c r="K510" s="22">
        <v>0</v>
      </c>
      <c r="L510" s="22">
        <v>0</v>
      </c>
      <c r="M510" s="22">
        <v>0</v>
      </c>
      <c r="N510" s="22">
        <v>0</v>
      </c>
      <c r="O510" s="22">
        <v>0</v>
      </c>
      <c r="P510" s="22">
        <v>0</v>
      </c>
      <c r="Q510" s="22">
        <v>0</v>
      </c>
      <c r="R510" s="22">
        <v>0</v>
      </c>
      <c r="S510">
        <v>0</v>
      </c>
      <c r="T510" s="21">
        <v>0</v>
      </c>
    </row>
    <row r="511" spans="1:20" x14ac:dyDescent="0.25">
      <c r="A511">
        <v>2019</v>
      </c>
      <c r="B511" t="s">
        <v>145</v>
      </c>
      <c r="C511" t="s">
        <v>144</v>
      </c>
      <c r="D511">
        <v>1</v>
      </c>
      <c r="E511" t="s">
        <v>137</v>
      </c>
      <c r="F511" s="22">
        <v>396209.62</v>
      </c>
      <c r="G511" s="22">
        <v>0</v>
      </c>
      <c r="H511" s="22">
        <v>0</v>
      </c>
      <c r="I511" s="22">
        <v>0</v>
      </c>
      <c r="J511" s="22">
        <v>0</v>
      </c>
      <c r="K511" s="22">
        <v>36.86</v>
      </c>
      <c r="L511" s="22">
        <v>0</v>
      </c>
      <c r="M511" s="22">
        <v>0</v>
      </c>
      <c r="N511" s="22">
        <v>0</v>
      </c>
      <c r="O511" s="22">
        <v>0</v>
      </c>
      <c r="P511" s="22">
        <v>0</v>
      </c>
      <c r="Q511" s="22">
        <v>0</v>
      </c>
      <c r="R511" s="22">
        <v>396209.62</v>
      </c>
      <c r="S511">
        <v>0</v>
      </c>
      <c r="T511" s="21">
        <v>1</v>
      </c>
    </row>
    <row r="512" spans="1:20" x14ac:dyDescent="0.25">
      <c r="A512">
        <v>2019</v>
      </c>
      <c r="B512" t="s">
        <v>143</v>
      </c>
      <c r="C512" t="s">
        <v>101</v>
      </c>
      <c r="D512">
        <v>1</v>
      </c>
      <c r="E512" t="s">
        <v>137</v>
      </c>
      <c r="F512" s="22">
        <v>171523.26</v>
      </c>
      <c r="G512" s="22">
        <v>0</v>
      </c>
      <c r="H512" s="22">
        <v>0</v>
      </c>
      <c r="I512" s="22">
        <v>0</v>
      </c>
      <c r="J512" s="22">
        <v>0</v>
      </c>
      <c r="K512" s="22">
        <v>16.07</v>
      </c>
      <c r="L512" s="22">
        <v>0</v>
      </c>
      <c r="M512" s="22">
        <v>2188.7399999999998</v>
      </c>
      <c r="N512" s="22">
        <v>-1017.52</v>
      </c>
      <c r="O512" s="22">
        <v>0</v>
      </c>
      <c r="P512" s="22">
        <v>0</v>
      </c>
      <c r="Q512" s="22">
        <v>0</v>
      </c>
      <c r="R512" s="22">
        <v>172694.48</v>
      </c>
      <c r="S512">
        <v>0</v>
      </c>
      <c r="T512" s="21">
        <v>1</v>
      </c>
    </row>
    <row r="513" spans="1:20" x14ac:dyDescent="0.25">
      <c r="A513">
        <v>2019</v>
      </c>
      <c r="B513" t="s">
        <v>142</v>
      </c>
      <c r="C513" t="s">
        <v>102</v>
      </c>
      <c r="D513">
        <v>1</v>
      </c>
      <c r="E513" t="s">
        <v>137</v>
      </c>
      <c r="F513" s="22">
        <v>373927.06</v>
      </c>
      <c r="G513" s="22">
        <v>0</v>
      </c>
      <c r="H513" s="22">
        <v>0</v>
      </c>
      <c r="I513" s="22">
        <v>0</v>
      </c>
      <c r="J513" s="22">
        <v>-5331.86</v>
      </c>
      <c r="K513" s="22">
        <v>33.979999999999997</v>
      </c>
      <c r="L513" s="22">
        <v>0</v>
      </c>
      <c r="M513" s="22">
        <v>512.63</v>
      </c>
      <c r="N513" s="22">
        <v>-3881.84</v>
      </c>
      <c r="O513" s="22">
        <v>0</v>
      </c>
      <c r="P513" s="22">
        <v>0</v>
      </c>
      <c r="Q513" s="22">
        <v>0</v>
      </c>
      <c r="R513" s="22">
        <v>365225.99</v>
      </c>
      <c r="S513">
        <v>0</v>
      </c>
      <c r="T513" s="21">
        <v>1</v>
      </c>
    </row>
    <row r="514" spans="1:20" x14ac:dyDescent="0.25">
      <c r="A514">
        <v>2019</v>
      </c>
      <c r="B514" t="s">
        <v>141</v>
      </c>
      <c r="C514" t="s">
        <v>103</v>
      </c>
      <c r="D514">
        <v>1</v>
      </c>
      <c r="E514" t="s">
        <v>137</v>
      </c>
      <c r="F514" s="22">
        <v>141074.38</v>
      </c>
      <c r="G514" s="22">
        <v>0</v>
      </c>
      <c r="H514" s="22">
        <v>0</v>
      </c>
      <c r="I514" s="22">
        <v>27045.94</v>
      </c>
      <c r="J514" s="22">
        <v>-40277.78</v>
      </c>
      <c r="K514" s="22">
        <v>11.89</v>
      </c>
      <c r="L514" s="22">
        <v>0</v>
      </c>
      <c r="M514" s="22">
        <v>0</v>
      </c>
      <c r="N514" s="22">
        <v>0</v>
      </c>
      <c r="O514" s="22">
        <v>0</v>
      </c>
      <c r="P514" s="22">
        <v>0</v>
      </c>
      <c r="Q514" s="22">
        <v>0</v>
      </c>
      <c r="R514" s="22">
        <v>127842.54</v>
      </c>
      <c r="S514">
        <v>0</v>
      </c>
      <c r="T514" s="21">
        <v>1</v>
      </c>
    </row>
    <row r="515" spans="1:20" x14ac:dyDescent="0.25">
      <c r="A515">
        <v>2019</v>
      </c>
      <c r="B515" t="s">
        <v>140</v>
      </c>
      <c r="C515" t="s">
        <v>104</v>
      </c>
      <c r="D515">
        <v>1</v>
      </c>
      <c r="E515" t="s">
        <v>137</v>
      </c>
      <c r="F515" s="22">
        <v>169656.54</v>
      </c>
      <c r="G515" s="22">
        <v>0</v>
      </c>
      <c r="H515" s="22">
        <v>0</v>
      </c>
      <c r="I515" s="22">
        <v>0</v>
      </c>
      <c r="J515" s="22">
        <v>-3243.62</v>
      </c>
      <c r="K515" s="22">
        <v>15.61</v>
      </c>
      <c r="L515" s="22">
        <v>0</v>
      </c>
      <c r="M515" s="22">
        <v>3011.16</v>
      </c>
      <c r="N515" s="22">
        <v>-1639.06</v>
      </c>
      <c r="O515" s="22">
        <v>0</v>
      </c>
      <c r="P515" s="22">
        <v>0</v>
      </c>
      <c r="Q515" s="22">
        <v>0</v>
      </c>
      <c r="R515" s="22">
        <v>167785.02</v>
      </c>
      <c r="S515">
        <v>0</v>
      </c>
      <c r="T515" s="21">
        <v>1</v>
      </c>
    </row>
    <row r="516" spans="1:20" x14ac:dyDescent="0.25">
      <c r="A516">
        <v>2019</v>
      </c>
      <c r="B516" t="s">
        <v>139</v>
      </c>
      <c r="C516" t="s">
        <v>105</v>
      </c>
      <c r="D516">
        <v>1</v>
      </c>
      <c r="E516" t="s">
        <v>137</v>
      </c>
      <c r="F516" s="22">
        <v>465881.04</v>
      </c>
      <c r="G516" s="22">
        <v>0</v>
      </c>
      <c r="H516" s="22">
        <v>0</v>
      </c>
      <c r="I516" s="22">
        <v>0</v>
      </c>
      <c r="J516" s="22">
        <v>0</v>
      </c>
      <c r="K516" s="22">
        <v>43.23</v>
      </c>
      <c r="L516" s="22">
        <v>0</v>
      </c>
      <c r="M516" s="22">
        <v>3274.24</v>
      </c>
      <c r="N516" s="22">
        <v>-4538.34</v>
      </c>
      <c r="O516" s="22">
        <v>0</v>
      </c>
      <c r="P516" s="22">
        <v>0</v>
      </c>
      <c r="Q516" s="22">
        <v>0</v>
      </c>
      <c r="R516" s="22">
        <v>464616.94</v>
      </c>
      <c r="S516">
        <v>0</v>
      </c>
      <c r="T516" s="21">
        <v>1</v>
      </c>
    </row>
    <row r="517" spans="1:20" x14ac:dyDescent="0.25">
      <c r="A517">
        <v>2019</v>
      </c>
      <c r="B517" t="s">
        <v>138</v>
      </c>
      <c r="C517" t="s">
        <v>106</v>
      </c>
      <c r="D517">
        <v>1</v>
      </c>
      <c r="E517" t="s">
        <v>137</v>
      </c>
      <c r="F517" s="22">
        <v>126570.16</v>
      </c>
      <c r="G517" s="22">
        <v>0</v>
      </c>
      <c r="H517" s="22">
        <v>0</v>
      </c>
      <c r="I517" s="22">
        <v>0</v>
      </c>
      <c r="J517" s="22">
        <v>-712.58</v>
      </c>
      <c r="K517" s="22">
        <v>11.28</v>
      </c>
      <c r="L517" s="22">
        <v>0</v>
      </c>
      <c r="M517" s="22">
        <v>44.16</v>
      </c>
      <c r="N517" s="22">
        <v>-4696.5200000000004</v>
      </c>
      <c r="O517" s="22">
        <v>0</v>
      </c>
      <c r="P517" s="22">
        <v>0</v>
      </c>
      <c r="Q517" s="22">
        <v>0</v>
      </c>
      <c r="R517" s="22">
        <v>121205.22</v>
      </c>
      <c r="S517">
        <v>0</v>
      </c>
      <c r="T517" s="21">
        <v>1</v>
      </c>
    </row>
    <row r="521" spans="1:20" x14ac:dyDescent="0.25">
      <c r="A521" s="25" t="s">
        <v>107</v>
      </c>
      <c r="B521" s="25"/>
      <c r="C521" s="25"/>
      <c r="D521" s="25"/>
      <c r="E521" s="25"/>
      <c r="F521" s="26">
        <f>SUM(F2:F517)</f>
        <v>35306225.800000019</v>
      </c>
      <c r="G521" s="26">
        <f t="shared" ref="G521:T521" si="0">SUM(G2:G517)</f>
        <v>121299.91000000024</v>
      </c>
      <c r="H521" s="26">
        <f t="shared" si="0"/>
        <v>10023.080000000007</v>
      </c>
      <c r="I521" s="26">
        <f t="shared" si="0"/>
        <v>28954.82</v>
      </c>
      <c r="J521" s="26">
        <f t="shared" si="0"/>
        <v>-204968.5799999999</v>
      </c>
      <c r="K521" s="26">
        <f t="shared" si="0"/>
        <v>3238.6800000000039</v>
      </c>
      <c r="L521" s="26">
        <f t="shared" si="0"/>
        <v>0</v>
      </c>
      <c r="M521" s="26">
        <f t="shared" si="0"/>
        <v>121243.79999999999</v>
      </c>
      <c r="N521" s="26">
        <f t="shared" si="0"/>
        <v>-441211.61000000016</v>
      </c>
      <c r="O521" s="26">
        <f t="shared" si="0"/>
        <v>-2.7284841053187847E-11</v>
      </c>
      <c r="P521" s="26">
        <f t="shared" si="0"/>
        <v>0</v>
      </c>
      <c r="Q521" s="26">
        <f t="shared" si="0"/>
        <v>0</v>
      </c>
      <c r="R521" s="26">
        <f t="shared" si="0"/>
        <v>34931940.589999981</v>
      </c>
      <c r="S521" s="26">
        <f t="shared" si="0"/>
        <v>0</v>
      </c>
      <c r="T521" s="26">
        <f t="shared" si="0"/>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vt:lpstr>
      <vt:lpstr>Sheet3</vt:lpstr>
      <vt:lpstr>fed-pilt-int-tva</vt:lpstr>
      <vt:lpstr>Sheet2</vt:lpstr>
      <vt:lpstr>CHECK-V-ACH</vt:lpstr>
      <vt:lpstr>DEVNET-REC-SUM-CSV</vt:lpstr>
      <vt:lpstr>Sheet1</vt:lpstr>
      <vt:lpstr>COMPARE</vt:lpstr>
      <vt:lpstr>DEVNET_Reconcilation_Summary</vt:lpstr>
      <vt:lpstr>SUMMART_NO_FORMULAS</vt:lpstr>
      <vt:lpstr>SUMMART_NO_FORMULAS!Print_Area</vt:lpstr>
      <vt:lpstr>Summary!Print_Area</vt:lpstr>
      <vt:lpstr>SUMMART_NO_FORMULAS!Print_Titles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TeriC</dc:creator>
  <cp:lastModifiedBy>Steve Vercellino</cp:lastModifiedBy>
  <cp:lastPrinted>2025-04-16T20:06:29Z</cp:lastPrinted>
  <dcterms:created xsi:type="dcterms:W3CDTF">2020-09-29T17:52:57Z</dcterms:created>
  <dcterms:modified xsi:type="dcterms:W3CDTF">2025-04-16T20:11:54Z</dcterms:modified>
</cp:coreProperties>
</file>